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MECE AQUI" sheetId="1" state="visible" r:id="rId1"/>
    <sheet xmlns:r="http://schemas.openxmlformats.org/officeDocument/2006/relationships" name="ANÁLISE COLETIVA" sheetId="2" state="visible" r:id="rId2"/>
    <sheet xmlns:r="http://schemas.openxmlformats.org/officeDocument/2006/relationships" name="ANÁLISE INDIVIDUAL" sheetId="3" state="visible" r:id="rId3"/>
    <sheet xmlns:r="http://schemas.openxmlformats.org/officeDocument/2006/relationships" name="PAINEL" sheetId="4" state="visible" r:id="rId4"/>
    <sheet xmlns:r="http://schemas.openxmlformats.org/officeDocument/2006/relationships" name="CONFIG (NÃO EDITAR)" sheetId="5" state="visible" r:id="rId5"/>
  </sheets>
  <definedNames/>
</workbook>
</file>

<file path=xl/styles.xml><?xml version="1.0" encoding="utf-8"?>
<styleSheet xmlns="http://schemas.openxmlformats.org/spreadsheetml/2006/main">
  <numFmts count="0"/>
  <fonts count="12">
    <font>
      <name val="Carlito"/>
      <sz val="11"/>
    </font>
    <font>
      <name val="Arial"/>
      <color rgb="FF2B2B2B"/>
      <sz val="10"/>
    </font>
    <font>
      <name val="Arial"/>
      <b val="1"/>
      <color rgb="FFFFFFFF"/>
      <sz val="17"/>
    </font>
    <font>
      <name val="Georgia"/>
      <b val="1"/>
      <color rgb="FF243A53"/>
      <sz val="22"/>
    </font>
    <font>
      <name val="Arial"/>
      <color rgb="FF2B2B2B"/>
      <sz val="11"/>
    </font>
    <font>
      <name val="Arial"/>
      <b val="1"/>
      <color rgb="FFFFFFFF"/>
      <sz val="10"/>
    </font>
    <font>
      <name val="Arial"/>
      <i val="1"/>
      <color rgb="FF4A6FA5"/>
      <sz val="9"/>
    </font>
    <font>
      <name val="Arial"/>
      <b val="1"/>
      <color rgb="FF243A53"/>
      <sz val="10"/>
    </font>
    <font>
      <name val="Arial"/>
      <color rgb="FF2B2B2B"/>
      <sz val="9"/>
    </font>
    <font>
      <name val="Arial"/>
      <i val="1"/>
      <color rgb="FF243A53"/>
      <sz val="10"/>
    </font>
    <font>
      <name val="Arial"/>
      <b val="1"/>
      <color rgb="FFC46A2D"/>
      <sz val="10"/>
    </font>
    <font>
      <name val="Arial"/>
      <i val="1"/>
      <color rgb="004A6FA5"/>
      <sz val="9"/>
    </font>
  </fonts>
  <fills count="7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243A53"/>
      </patternFill>
    </fill>
    <fill>
      <patternFill patternType="solid">
        <fgColor rgb="FFE8EEF5"/>
      </patternFill>
    </fill>
    <fill>
      <patternFill patternType="solid">
        <fgColor rgb="FFF4F1EC"/>
      </patternFill>
    </fill>
    <fill>
      <patternFill patternType="solid">
        <fgColor rgb="FFFFF1E6"/>
      </patternFill>
    </fill>
  </fills>
  <borders count="22">
    <border/>
    <border>
      <left style="thin">
        <color rgb="FFC46A2D"/>
      </left>
      <right style="thin">
        <color rgb="FFC46A2D"/>
      </right>
      <top style="thin">
        <color rgb="FFC46A2D"/>
      </top>
    </border>
    <border>
      <left style="thin">
        <color rgb="FFC46A2D"/>
      </left>
      <right style="thin">
        <color rgb="FFC46A2D"/>
      </right>
    </border>
    <border>
      <left style="thin">
        <color rgb="FFC46A2D"/>
      </left>
      <right style="thin">
        <color rgb="FFC46A2D"/>
      </right>
      <bottom style="thin">
        <color rgb="FFC46A2D"/>
      </bottom>
    </border>
    <border>
      <left style="thin">
        <color rgb="FFC46A2D"/>
      </left>
      <right style="thin">
        <color rgb="FFC46A2D"/>
      </right>
      <top style="thin">
        <color rgb="FFC46A2D"/>
      </top>
      <bottom style="thin">
        <color rgb="FFC46A2D"/>
      </bottom>
    </border>
    <border>
      <right style="thin">
        <color rgb="FFD8D1C7"/>
      </right>
      <bottom style="thin">
        <color rgb="FFD8D1C7"/>
      </bottom>
    </border>
    <border>
      <left style="thin">
        <color rgb="FFD8D1C7"/>
      </left>
      <right style="thin">
        <color rgb="FFD8D1C7"/>
      </right>
      <bottom style="thin">
        <color rgb="FFD8D1C7"/>
      </bottom>
    </border>
    <border>
      <left style="thin">
        <color rgb="FFD8D1C7"/>
      </left>
      <bottom style="thin">
        <color rgb="FFD8D1C7"/>
      </bottom>
    </border>
    <border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top style="thin">
        <color rgb="FFD8D1C7"/>
      </top>
      <bottom style="thin">
        <color rgb="FFD8D1C7"/>
      </bottom>
    </border>
    <border>
      <right style="thin">
        <color rgb="FFD8D1C7"/>
      </right>
      <top style="thin">
        <color rgb="FFD8D1C7"/>
      </top>
    </border>
    <border>
      <left style="thin">
        <color rgb="FFD8D1C7"/>
      </left>
      <right style="thin">
        <color rgb="FFD8D1C7"/>
      </right>
      <top style="thin">
        <color rgb="FFD8D1C7"/>
      </top>
    </border>
    <border>
      <left style="thin">
        <color rgb="FFD8D1C7"/>
      </left>
      <top style="thin">
        <color rgb="FFD8D1C7"/>
      </top>
    </border>
    <border>
      <left style="thin">
        <color rgb="FFC46A2D"/>
      </left>
      <top style="thin">
        <color rgb="FFC46A2D"/>
      </top>
    </border>
    <border>
      <top style="thin">
        <color rgb="FFC46A2D"/>
      </top>
    </border>
    <border>
      <right style="thin">
        <color rgb="FFC46A2D"/>
      </right>
      <top style="thin">
        <color rgb="FFC46A2D"/>
      </top>
    </border>
    <border>
      <left style="thin">
        <color rgb="FFC46A2D"/>
      </left>
    </border>
    <border>
      <right style="thin">
        <color rgb="FFC46A2D"/>
      </right>
    </border>
    <border>
      <left style="thin">
        <color rgb="FFC46A2D"/>
      </left>
      <bottom style="thin">
        <color rgb="FFC46A2D"/>
      </bottom>
    </border>
    <border>
      <bottom style="thin">
        <color rgb="FFC46A2D"/>
      </bottom>
    </border>
    <border>
      <right style="thin">
        <color rgb="FFC46A2D"/>
      </right>
      <bottom style="thin">
        <color rgb="FFC46A2D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horizontal="left" vertical="center"/>
    </xf>
    <xf numFmtId="0" fontId="3" fillId="2" borderId="0" pivotButton="0" quotePrefix="0" xfId="0"/>
    <xf numFmtId="0" fontId="3" fillId="2" borderId="0" applyAlignment="1" pivotButton="0" quotePrefix="0" xfId="0">
      <alignment vertical="center"/>
    </xf>
    <xf numFmtId="0" fontId="1" fillId="2" borderId="0" applyAlignment="1" pivotButton="0" quotePrefix="0" xfId="0">
      <alignment wrapText="1"/>
    </xf>
    <xf numFmtId="0" fontId="4" fillId="2" borderId="0" applyAlignment="1" pivotButton="0" quotePrefix="0" xfId="0">
      <alignment wrapText="1"/>
    </xf>
    <xf numFmtId="0" fontId="5" fillId="3" borderId="0" pivotButton="0" quotePrefix="0" xfId="0"/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6" fillId="2" borderId="0" pivotButton="0" quotePrefix="0" xfId="0"/>
    <xf numFmtId="0" fontId="7" fillId="2" borderId="0" pivotButton="0" quotePrefix="0" xfId="0"/>
    <xf numFmtId="0" fontId="1" fillId="6" borderId="0" pivotButton="0" quotePrefix="0" xfId="0"/>
    <xf numFmtId="0" fontId="1" fillId="6" borderId="1" pivotButton="0" quotePrefix="0" xfId="0"/>
    <xf numFmtId="0" fontId="1" fillId="6" borderId="2" pivotButton="0" quotePrefix="0" xfId="0"/>
    <xf numFmtId="0" fontId="1" fillId="6" borderId="3" pivotButton="0" quotePrefix="0" xfId="0"/>
    <xf numFmtId="0" fontId="1" fillId="6" borderId="4" pivotButton="0" quotePrefix="0" xfId="0"/>
    <xf numFmtId="9" fontId="1" fillId="2" borderId="0" pivotButton="0" quotePrefix="0" xfId="0"/>
    <xf numFmtId="9" fontId="1" fillId="2" borderId="0" applyAlignment="1" pivotButton="0" quotePrefix="0" xfId="0">
      <alignment horizontal="center"/>
    </xf>
    <xf numFmtId="0" fontId="1" fillId="2" borderId="5" pivotButton="0" quotePrefix="0" xfId="0"/>
    <xf numFmtId="0" fontId="1" fillId="6" borderId="6" pivotButton="0" quotePrefix="0" xfId="0"/>
    <xf numFmtId="0" fontId="1" fillId="2" borderId="6" pivotButton="0" quotePrefix="0" xfId="0"/>
    <xf numFmtId="9" fontId="1" fillId="2" borderId="6" applyAlignment="1" pivotButton="0" quotePrefix="0" xfId="0">
      <alignment horizontal="center"/>
    </xf>
    <xf numFmtId="0" fontId="1" fillId="2" borderId="7" pivotButton="0" quotePrefix="0" xfId="0"/>
    <xf numFmtId="0" fontId="1" fillId="2" borderId="8" pivotButton="0" quotePrefix="0" xfId="0"/>
    <xf numFmtId="0" fontId="1" fillId="6" borderId="9" pivotButton="0" quotePrefix="0" xfId="0"/>
    <xf numFmtId="0" fontId="1" fillId="2" borderId="9" pivotButton="0" quotePrefix="0" xfId="0"/>
    <xf numFmtId="9" fontId="1" fillId="2" borderId="9" applyAlignment="1" pivotButton="0" quotePrefix="0" xfId="0">
      <alignment horizontal="center"/>
    </xf>
    <xf numFmtId="0" fontId="1" fillId="2" borderId="10" pivotButton="0" quotePrefix="0" xfId="0"/>
    <xf numFmtId="0" fontId="1" fillId="2" borderId="11" pivotButton="0" quotePrefix="0" xfId="0"/>
    <xf numFmtId="0" fontId="1" fillId="6" borderId="12" pivotButton="0" quotePrefix="0" xfId="0"/>
    <xf numFmtId="0" fontId="1" fillId="2" borderId="12" pivotButton="0" quotePrefix="0" xfId="0"/>
    <xf numFmtId="9" fontId="1" fillId="2" borderId="12" applyAlignment="1" pivotButton="0" quotePrefix="0" xfId="0">
      <alignment horizontal="center"/>
    </xf>
    <xf numFmtId="0" fontId="1" fillId="2" borderId="13" pivotButton="0" quotePrefix="0" xfId="0"/>
    <xf numFmtId="0" fontId="1" fillId="6" borderId="0" applyAlignment="1" pivotButton="0" quotePrefix="0" xfId="0">
      <alignment wrapText="1"/>
    </xf>
    <xf numFmtId="0" fontId="8" fillId="6" borderId="0" applyAlignment="1" pivotButton="0" quotePrefix="0" xfId="0">
      <alignment wrapText="1"/>
    </xf>
    <xf numFmtId="0" fontId="1" fillId="4" borderId="0" applyAlignment="1" pivotButton="0" quotePrefix="0" xfId="0">
      <alignment wrapText="1"/>
    </xf>
    <xf numFmtId="0" fontId="1" fillId="6" borderId="14" pivotButton="0" quotePrefix="0" xfId="0"/>
    <xf numFmtId="0" fontId="1" fillId="6" borderId="15" pivotButton="0" quotePrefix="0" xfId="0"/>
    <xf numFmtId="0" fontId="1" fillId="6" borderId="16" pivotButton="0" quotePrefix="0" xfId="0"/>
    <xf numFmtId="0" fontId="1" fillId="6" borderId="17" pivotButton="0" quotePrefix="0" xfId="0"/>
    <xf numFmtId="0" fontId="1" fillId="6" borderId="18" pivotButton="0" quotePrefix="0" xfId="0"/>
    <xf numFmtId="0" fontId="1" fillId="6" borderId="19" pivotButton="0" quotePrefix="0" xfId="0"/>
    <xf numFmtId="0" fontId="1" fillId="6" borderId="20" pivotButton="0" quotePrefix="0" xfId="0"/>
    <xf numFmtId="0" fontId="1" fillId="6" borderId="21" pivotButton="0" quotePrefix="0" xfId="0"/>
    <xf numFmtId="0" fontId="5" fillId="3" borderId="5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0" fontId="1" fillId="6" borderId="8" pivotButton="0" quotePrefix="0" xfId="0"/>
    <xf numFmtId="9" fontId="1" fillId="2" borderId="10" applyAlignment="1" pivotButton="0" quotePrefix="0" xfId="0">
      <alignment horizontal="center"/>
    </xf>
    <xf numFmtId="0" fontId="1" fillId="6" borderId="11" pivotButton="0" quotePrefix="0" xfId="0"/>
    <xf numFmtId="9" fontId="1" fillId="2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0" fontId="9" fillId="4" borderId="0" applyAlignment="1" pivotButton="0" quotePrefix="0" xfId="0">
      <alignment wrapText="1"/>
    </xf>
    <xf numFmtId="0" fontId="10" fillId="6" borderId="0" pivotButton="0" quotePrefix="0" xfId="0"/>
    <xf numFmtId="0" fontId="10" fillId="6" borderId="0" applyAlignment="1" pivotButton="0" quotePrefix="0" xfId="0">
      <alignment wrapText="1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9" fontId="1" fillId="2" borderId="0" applyAlignment="1" pivotButton="0" quotePrefix="0" xfId="0">
      <alignment horizontal="center"/>
    </xf>
    <xf numFmtId="0" fontId="1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Desempenho por eixo</a:t>
            </a:r>
          </a:p>
        </rich>
      </tx>
      <overlay val="0"/>
    </title>
    <plotArea>
      <barChart>
        <barDir val="col"/>
        <grouping val="clustered"/>
        <varyColors val="0"/>
        <ser>
          <idx val="0"/>
          <order val="0"/>
          <tx>
            <v>Resultado</v>
          </tx>
          <spPr>
            <a:ln xmlns:a="http://schemas.openxmlformats.org/drawingml/2006/main">
              <a:prstDash val="solid"/>
            </a:ln>
          </spPr>
          <cat>
            <strRef>
              <f>'PAINEL'!$A$11:$A$15</f>
              <strCache>
                <ptCount val="0"/>
              </strCache>
            </strRef>
          </cat>
          <val>
            <numRef>
              <f>'PAINEL'!$B$11:$B$15</f>
              <numCache>
                <formatCode>0%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Offset val="10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85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4</col>
      <colOff>0</colOff>
      <row>3</row>
      <rowOff>0</rowOff>
    </from>
    <to>
      <col>10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6" t="inlineStr">
        <is>
          <t>DIAGNÓSTICO DE ENTRADA • MATEMÁTICA • 7º ANO</t>
        </is>
      </c>
    </row>
    <row r="2" ht="30" customHeight="1"/>
    <row r="3" ht="3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8" t="inlineStr">
        <is>
          <t>ANALISADOR DIGITAL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10" t="inlineStr">
        <is>
          <t>Escolha o nível de análise que faz sentido para sua realidade. A planilha organiza evidências; a decisão pedagógica continua sendo do professor.</t>
        </is>
      </c>
    </row>
    <row r="8"/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13" t="inlineStr">
        <is>
          <t>VISÃO COLETIVA</t>
        </is>
      </c>
      <c r="E10" s="13" t="inlineStr">
        <is>
          <t>VISÃO INDIVIDUAL</t>
        </is>
      </c>
    </row>
    <row r="11" ht="24" customHeight="1">
      <c r="A11" s="15" t="inlineStr">
        <is>
          <t>Informe o número de participantes e a quantidade de acertos em cada questão. Registre o Desafio separadamente como completo, parcial ou insuficiente.</t>
        </is>
      </c>
      <c r="E11" s="16" t="inlineStr">
        <is>
          <t>Cole os nomes e registre as alternativas A, B, C ou D. É opcional e mostra o desempenho geral e por eixo de cada estudante.</t>
        </is>
      </c>
    </row>
    <row r="12" ht="24" customHeight="1"/>
    <row r="13" ht="24" customHeight="1"/>
    <row r="14" ht="24" customHeight="1"/>
    <row r="15" ht="24" customHeight="1"/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17" t="inlineStr">
        <is>
          <t>Use somente a Versão Prática. A Versão Aprofundada tem correção manual pelo Guia do Professor.</t>
        </is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75" t="inlineStr">
        <is>
          <t>Arquitetura da Aula  ·  arquiteturadaaula.com.br</t>
        </is>
      </c>
    </row>
  </sheetData>
  <mergeCells count="8">
    <mergeCell ref="A4:H5"/>
    <mergeCell ref="A7:H8"/>
    <mergeCell ref="A11:D15"/>
    <mergeCell ref="E11:H15"/>
    <mergeCell ref="A10:D10"/>
    <mergeCell ref="E10:H10"/>
    <mergeCell ref="A1:H2"/>
    <mergeCell ref="A17:H17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5" customWidth="1" min="5" max="5"/>
    <col width="24" customWidth="1" min="6" max="6"/>
    <col width="26" customWidth="1" min="8" max="8"/>
    <col width="14" customWidth="1" min="9" max="9"/>
    <col width="24" customWidth="1" min="10" max="10"/>
  </cols>
  <sheetData>
    <row r="1">
      <c r="A1" s="6" t="inlineStr">
        <is>
          <t>ANÁLISE COLETIVA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3" t="n"/>
      <c r="C4" s="2" t="n"/>
      <c r="D4" s="2" t="n"/>
      <c r="E4" s="2" t="n"/>
      <c r="F4" s="2" t="n"/>
      <c r="G4" s="2" t="n"/>
      <c r="H4" s="13" t="inlineStr">
        <is>
          <t>Eixo</t>
        </is>
      </c>
      <c r="I4" s="13" t="inlineStr">
        <is>
          <t>Desempenho</t>
        </is>
      </c>
      <c r="J4" s="13" t="inlineStr">
        <is>
          <t>Leitura</t>
        </is>
      </c>
    </row>
    <row r="5">
      <c r="A5" s="18" t="inlineStr">
        <is>
          <t>Professor(a)</t>
        </is>
      </c>
      <c r="B5" s="23" t="n"/>
      <c r="C5" s="2" t="n"/>
      <c r="D5" s="2" t="n"/>
      <c r="E5" s="2" t="n"/>
      <c r="F5" s="2" t="n"/>
      <c r="G5" s="2" t="n"/>
      <c r="H5" s="26" t="inlineStr">
        <is>
          <t>Números naturais</t>
        </is>
      </c>
      <c r="I5" s="68">
        <f>IF(COUNT(D10:D11)=0,"",AVERAGE(D10:D11))</f>
        <v/>
      </c>
      <c r="J5" s="30">
        <f>IF(I5="","",IF(I5&gt;='CONFIG (NÃO EDITAR)'!$H$2,"Tendência de consolidação",IF(I5&gt;='CONFIG (NÃO EDITAR)'!$H$3,"Atenção","Possível prioridade")))</f>
        <v/>
      </c>
    </row>
    <row r="6">
      <c r="A6" s="18" t="inlineStr">
        <is>
          <t>Participantes</t>
        </is>
      </c>
      <c r="B6" s="23" t="n"/>
      <c r="C6" s="2" t="n"/>
      <c r="D6" s="2" t="n"/>
      <c r="E6" s="2" t="n"/>
      <c r="F6" s="2" t="n"/>
      <c r="G6" s="2" t="n"/>
      <c r="H6" s="31" t="inlineStr">
        <is>
          <t>Frações</t>
        </is>
      </c>
      <c r="I6" s="69">
        <f>IF(COUNT(D12:D13)=0,"",AVERAGE(D12:D13))</f>
        <v/>
      </c>
      <c r="J6" s="35">
        <f>IF(I6="","",IF(I6&gt;='CONFIG (NÃO EDITAR)'!$H$2,"Tendência de consolidação",IF(I6&gt;='CONFIG (NÃO EDITAR)'!$H$3,"Atenção","Possível prioridade")))</f>
        <v/>
      </c>
    </row>
    <row r="7">
      <c r="A7" s="18" t="inlineStr">
        <is>
          <t>Data</t>
        </is>
      </c>
      <c r="B7" s="23" t="n"/>
      <c r="C7" s="2" t="n"/>
      <c r="D7" s="2" t="n"/>
      <c r="E7" s="2" t="n"/>
      <c r="F7" s="2" t="n"/>
      <c r="G7" s="2" t="n"/>
      <c r="H7" s="31" t="inlineStr">
        <is>
          <t>Números decimais</t>
        </is>
      </c>
      <c r="I7" s="69">
        <f>IF(COUNT(D14:D15)=0,"",AVERAGE(D14:D15))</f>
        <v/>
      </c>
      <c r="J7" s="35">
        <f>IF(I7="","",IF(I7&gt;='CONFIG (NÃO EDITAR)'!$H$2,"Tendência de consolidação",IF(I7&gt;='CONFIG (NÃO EDITAR)'!$H$3,"Atenção","Possível prioridade")))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1" t="inlineStr">
        <is>
          <t>Porcentagem</t>
        </is>
      </c>
      <c r="I8" s="69">
        <f>IF(COUNT(D16)=0,"",D16)</f>
        <v/>
      </c>
      <c r="J8" s="35">
        <f>IF(I8="","",IF(I8&gt;='CONFIG (NÃO EDITAR)'!$H$2,"Tendência de consolidação",IF(I8&gt;='CONFIG (NÃO EDITAR)'!$H$3,"Atenção","Possível prioridade")))</f>
        <v/>
      </c>
    </row>
    <row r="9">
      <c r="A9" s="13" t="inlineStr">
        <is>
          <t>Questão</t>
        </is>
      </c>
      <c r="B9" s="13" t="inlineStr">
        <is>
          <t>Acertos</t>
        </is>
      </c>
      <c r="C9" s="13" t="inlineStr">
        <is>
          <t>Erros</t>
        </is>
      </c>
      <c r="D9" s="13" t="inlineStr">
        <is>
          <t>% acerto</t>
        </is>
      </c>
      <c r="E9" s="13" t="inlineStr">
        <is>
          <t>Eixo</t>
        </is>
      </c>
      <c r="F9" s="13" t="inlineStr">
        <is>
          <t>Leitura</t>
        </is>
      </c>
      <c r="G9" s="2" t="n"/>
      <c r="H9" s="36" t="inlineStr">
        <is>
          <t>Geometria plana</t>
        </is>
      </c>
      <c r="I9" s="70">
        <f>IF(COUNT(D17:D18)=0,"",IF(COUNT(B24:B26)=0,AVERAGE(D17:D18),AVERAGE(D17:D18,(B24+0.5*B25)/$B$6)))</f>
        <v/>
      </c>
      <c r="J9" s="40">
        <f>IF(I9="","",IF(I9&gt;='CONFIG (NÃO EDITAR)'!$H$2,"Tendência de consolidação",IF(I9&gt;='CONFIG (NÃO EDITAR)'!$H$3,"Atenção","Possível prioridade")))</f>
        <v/>
      </c>
    </row>
    <row r="10">
      <c r="A10" s="26" t="inlineStr">
        <is>
          <t>Q1</t>
        </is>
      </c>
      <c r="B10" s="27" t="n"/>
      <c r="C10" s="28">
        <f>IF(B10="","",$B$6-B10)</f>
        <v/>
      </c>
      <c r="D10" s="68">
        <f>IF(OR(B10="",$B$6=""),"",B10/$B$6)</f>
        <v/>
      </c>
      <c r="E10" s="28" t="inlineStr">
        <is>
          <t>Números naturais</t>
        </is>
      </c>
      <c r="F10" s="30">
        <f>IF(D10="","",IF(D10&gt;='CONFIG (NÃO EDITAR)'!$H$2,"Tendência de consolidação",IF(D10&gt;='CONFIG (NÃO EDITAR)'!$H$3,"Atenção","Possível prioridade")))</f>
        <v/>
      </c>
      <c r="G10" s="2" t="n"/>
      <c r="H10" s="2" t="n"/>
      <c r="I10" s="2" t="n"/>
      <c r="J10" s="2" t="n"/>
    </row>
    <row r="11">
      <c r="A11" s="31" t="inlineStr">
        <is>
          <t>Q2</t>
        </is>
      </c>
      <c r="B11" s="32" t="n"/>
      <c r="C11" s="33">
        <f>IF(B11="","",$B$6-B11)</f>
        <v/>
      </c>
      <c r="D11" s="69">
        <f>IF(OR(B11="",$B$6=""),"",B11/$B$6)</f>
        <v/>
      </c>
      <c r="E11" s="33" t="inlineStr">
        <is>
          <t>Números naturais</t>
        </is>
      </c>
      <c r="F11" s="35">
        <f>IF(D11="","",IF(D11&gt;='CONFIG (NÃO EDITAR)'!$H$2,"Tendência de consolidação",IF(D11&gt;='CONFIG (NÃO EDITAR)'!$H$3,"Atenção","Possível prioridade")))</f>
        <v/>
      </c>
      <c r="G11" s="2" t="n"/>
      <c r="H11" s="42" t="inlineStr">
        <is>
          <t>O Desafio não é tratado como simplesmente certo ou errado. Quando preenchido, "completo" vale 100%, "parcial" vale 50% e "insuficiente" vale 0% apenas para compor a leitura coletiva de Geometria plana.</t>
        </is>
      </c>
    </row>
    <row r="12">
      <c r="A12" s="31" t="inlineStr">
        <is>
          <t>Q3</t>
        </is>
      </c>
      <c r="B12" s="32" t="n"/>
      <c r="C12" s="33">
        <f>IF(B12="","",$B$6-B12)</f>
        <v/>
      </c>
      <c r="D12" s="69">
        <f>IF(OR(B12="",$B$6=""),"",B12/$B$6)</f>
        <v/>
      </c>
      <c r="E12" s="33" t="inlineStr">
        <is>
          <t>Frações</t>
        </is>
      </c>
      <c r="F12" s="35">
        <f>IF(D12="","",IF(D12&gt;='CONFIG (NÃO EDITAR)'!$H$2,"Tendência de consolidação",IF(D12&gt;='CONFIG (NÃO EDITAR)'!$H$3,"Atenção","Possível prioridade")))</f>
        <v/>
      </c>
      <c r="G12" s="2" t="n"/>
    </row>
    <row r="13">
      <c r="A13" s="31" t="inlineStr">
        <is>
          <t>Q4</t>
        </is>
      </c>
      <c r="B13" s="32" t="n"/>
      <c r="C13" s="33">
        <f>IF(B13="","",$B$6-B13)</f>
        <v/>
      </c>
      <c r="D13" s="69">
        <f>IF(OR(B13="",$B$6=""),"",B13/$B$6)</f>
        <v/>
      </c>
      <c r="E13" s="33" t="inlineStr">
        <is>
          <t>Frações</t>
        </is>
      </c>
      <c r="F13" s="35">
        <f>IF(D13="","",IF(D13&gt;='CONFIG (NÃO EDITAR)'!$H$2,"Tendência de consolidação",IF(D13&gt;='CONFIG (NÃO EDITAR)'!$H$3,"Atenção","Possível prioridade")))</f>
        <v/>
      </c>
      <c r="G13" s="2" t="n"/>
    </row>
    <row r="14">
      <c r="A14" s="31" t="inlineStr">
        <is>
          <t>Q5</t>
        </is>
      </c>
      <c r="B14" s="32" t="n"/>
      <c r="C14" s="33">
        <f>IF(B14="","",$B$6-B14)</f>
        <v/>
      </c>
      <c r="D14" s="69">
        <f>IF(OR(B14="",$B$6=""),"",B14/$B$6)</f>
        <v/>
      </c>
      <c r="E14" s="33" t="inlineStr">
        <is>
          <t>Números decimais</t>
        </is>
      </c>
      <c r="F14" s="35">
        <f>IF(D14="","",IF(D14&gt;='CONFIG (NÃO EDITAR)'!$H$2,"Tendência de consolidação",IF(D14&gt;='CONFIG (NÃO EDITAR)'!$H$3,"Atenção","Possível prioridade")))</f>
        <v/>
      </c>
      <c r="G14" s="2" t="n"/>
    </row>
    <row r="15">
      <c r="A15" s="31" t="inlineStr">
        <is>
          <t>Q6</t>
        </is>
      </c>
      <c r="B15" s="32" t="n"/>
      <c r="C15" s="33">
        <f>IF(B15="","",$B$6-B15)</f>
        <v/>
      </c>
      <c r="D15" s="69">
        <f>IF(OR(B15="",$B$6=""),"",B15/$B$6)</f>
        <v/>
      </c>
      <c r="E15" s="33" t="inlineStr">
        <is>
          <t>Números decimais</t>
        </is>
      </c>
      <c r="F15" s="35">
        <f>IF(D15="","",IF(D15&gt;='CONFIG (NÃO EDITAR)'!$H$2,"Tendência de consolidação",IF(D15&gt;='CONFIG (NÃO EDITAR)'!$H$3,"Atenção","Possível prioridade")))</f>
        <v/>
      </c>
      <c r="G15" s="2" t="n"/>
      <c r="H15" s="2" t="n"/>
      <c r="I15" s="2" t="n"/>
      <c r="J15" s="2" t="n"/>
    </row>
    <row r="16">
      <c r="A16" s="31" t="inlineStr">
        <is>
          <t>Q7</t>
        </is>
      </c>
      <c r="B16" s="32" t="n"/>
      <c r="C16" s="33">
        <f>IF(B16="","",$B$6-B16)</f>
        <v/>
      </c>
      <c r="D16" s="69">
        <f>IF(OR(B16="",$B$6=""),"",B16/$B$6)</f>
        <v/>
      </c>
      <c r="E16" s="33" t="inlineStr">
        <is>
          <t>Porcentagem</t>
        </is>
      </c>
      <c r="F16" s="35">
        <f>IF(D16="","",IF(D16&gt;='CONFIG (NÃO EDITAR)'!$H$2,"Tendência de consolidação",IF(D16&gt;='CONFIG (NÃO EDITAR)'!$H$3,"Atenção","Possível prioridade")))</f>
        <v/>
      </c>
      <c r="G16" s="2" t="n"/>
      <c r="H16" s="2" t="n"/>
      <c r="I16" s="2" t="n"/>
      <c r="J16" s="2" t="n"/>
    </row>
    <row r="17">
      <c r="A17" s="31" t="inlineStr">
        <is>
          <t>Q8</t>
        </is>
      </c>
      <c r="B17" s="32" t="n"/>
      <c r="C17" s="33">
        <f>IF(B17="","",$B$6-B17)</f>
        <v/>
      </c>
      <c r="D17" s="69">
        <f>IF(OR(B17="",$B$6=""),"",B17/$B$6)</f>
        <v/>
      </c>
      <c r="E17" s="33" t="inlineStr">
        <is>
          <t>Geometria plana</t>
        </is>
      </c>
      <c r="F17" s="35">
        <f>IF(D17="","",IF(D17&gt;='CONFIG (NÃO EDITAR)'!$H$2,"Tendência de consolidação",IF(D17&gt;='CONFIG (NÃO EDITAR)'!$H$3,"Atenção","Possível prioridade")))</f>
        <v/>
      </c>
      <c r="G17" s="2" t="n"/>
      <c r="H17" s="2" t="n"/>
      <c r="I17" s="2" t="n"/>
      <c r="J17" s="2" t="n"/>
    </row>
    <row r="18">
      <c r="A18" s="31" t="inlineStr">
        <is>
          <t>Q9</t>
        </is>
      </c>
      <c r="B18" s="32" t="n"/>
      <c r="C18" s="33">
        <f>IF(B18="","",$B$6-B18)</f>
        <v/>
      </c>
      <c r="D18" s="69">
        <f>IF(OR(B18="",$B$6=""),"",B18/$B$6)</f>
        <v/>
      </c>
      <c r="E18" s="33" t="inlineStr">
        <is>
          <t>Geometria plana</t>
        </is>
      </c>
      <c r="F18" s="35">
        <f>IF(D18="","",IF(D18&gt;='CONFIG (NÃO EDITAR)'!$H$2,"Tendência de consolidação",IF(D18&gt;='CONFIG (NÃO EDITAR)'!$H$3,"Atenção","Possível prioridade")))</f>
        <v/>
      </c>
      <c r="G18" s="2" t="n"/>
      <c r="H18" s="2" t="n"/>
      <c r="I18" s="2" t="n"/>
      <c r="J18" s="2" t="n"/>
    </row>
    <row r="19">
      <c r="A19" s="31" t="n"/>
      <c r="B19" s="32" t="n"/>
      <c r="C19" s="33" t="n"/>
      <c r="D19" s="69" t="n"/>
      <c r="E19" s="33" t="n"/>
      <c r="F19" s="35" t="n"/>
      <c r="G19" s="2" t="n"/>
      <c r="H19" s="2" t="n"/>
      <c r="I19" s="2" t="n"/>
      <c r="J19" s="2" t="n"/>
    </row>
    <row r="20">
      <c r="A20" s="31" t="n"/>
      <c r="B20" s="32" t="n"/>
      <c r="C20" s="33" t="n"/>
      <c r="D20" s="69" t="n"/>
      <c r="E20" s="33" t="n"/>
      <c r="F20" s="35" t="n"/>
      <c r="G20" s="2" t="n"/>
      <c r="H20" s="2" t="n"/>
      <c r="I20" s="2" t="n"/>
      <c r="J20" s="2" t="n"/>
    </row>
    <row r="21">
      <c r="A21" s="36" t="n"/>
      <c r="B21" s="37" t="n"/>
      <c r="C21" s="38" t="n"/>
      <c r="D21" s="70" t="n"/>
      <c r="E21" s="38" t="n"/>
      <c r="F21" s="40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13" t="inlineStr">
        <is>
          <t>DESAFIO ABERTO</t>
        </is>
      </c>
      <c r="B23" s="13" t="inlineStr">
        <is>
          <t>Quantidade</t>
        </is>
      </c>
      <c r="C23" s="13" t="inlineStr">
        <is>
          <t>Observação</t>
        </is>
      </c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Completo</t>
        </is>
      </c>
      <c r="B24" s="20" t="n"/>
      <c r="C24" s="9" t="inlineStr">
        <is>
          <t>Calcula o perímetro corretamente e multiplica por 3, chegando a 126.</t>
        </is>
      </c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Parcial</t>
        </is>
      </c>
      <c r="B25" s="21" t="n"/>
      <c r="C25" s="9" t="inlineStr">
        <is>
          <t>Identifica a necessidade de multiplicar, mas erra o perímetro ou a multiplicação.</t>
        </is>
      </c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Insuficiente/em branco</t>
        </is>
      </c>
      <c r="B26" s="22" t="n"/>
      <c r="C26" s="9" t="inlineStr">
        <is>
          <t>Não estrutura as duas etapas necessárias.</t>
        </is>
      </c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</sheetData>
  <mergeCells count="2">
    <mergeCell ref="H11:J14"/>
    <mergeCell ref="A1:J2"/>
  </mergeCells>
  <dataValidations count="3">
    <dataValidation sqref="B6" showDropDown="0" showInputMessage="0" showErrorMessage="0" allowBlank="0" type="whole" operator="between">
      <formula1>1</formula1>
      <formula2>60</formula2>
    </dataValidation>
    <dataValidation sqref="B10:B21" showDropDown="0" showInputMessage="0" showErrorMessage="0" allowBlank="0" type="whole" operator="between">
      <formula1>0</formula1>
      <formula2>$B$6</formula2>
    </dataValidation>
    <dataValidation sqref="B24:B26" showDropDown="0" showInputMessage="0" showErrorMessage="0" allowBlank="0" type="whole" operator="between">
      <formula1>0</formula1>
      <formula2>$B$6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5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0" customWidth="1" min="14" max="14"/>
    <col width="10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6" t="inlineStr">
        <is>
          <t>ANÁLISE INDIVIDUAL • OPCIONAL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43" t="inlineStr">
        <is>
          <t>Registre apenas as 12 questões objetivas. O Desafio permanece como evidência qualitativa e deve ser lido com o parâmetro do Guia do Professor.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52" t="inlineStr">
        <is>
          <t>Estudante</t>
        </is>
      </c>
      <c r="B7" s="53" t="inlineStr">
        <is>
          <t>Q1</t>
        </is>
      </c>
      <c r="C7" s="53" t="inlineStr">
        <is>
          <t>Q2</t>
        </is>
      </c>
      <c r="D7" s="53" t="inlineStr">
        <is>
          <t>Q3</t>
        </is>
      </c>
      <c r="E7" s="53" t="inlineStr">
        <is>
          <t>Q4</t>
        </is>
      </c>
      <c r="F7" s="53" t="inlineStr">
        <is>
          <t>Q5</t>
        </is>
      </c>
      <c r="G7" s="53" t="inlineStr">
        <is>
          <t>Q6</t>
        </is>
      </c>
      <c r="H7" s="53" t="inlineStr">
        <is>
          <t>Q7</t>
        </is>
      </c>
      <c r="I7" s="53" t="inlineStr">
        <is>
          <t>Q8</t>
        </is>
      </c>
      <c r="J7" s="53" t="inlineStr">
        <is>
          <t>Q9</t>
        </is>
      </c>
      <c r="K7" s="53" t="inlineStr">
        <is>
          <t>Acertos</t>
        </is>
      </c>
      <c r="L7" s="53" t="inlineStr">
        <is>
          <t>% geral</t>
        </is>
      </c>
      <c r="M7" s="53" t="inlineStr">
        <is>
          <t>Números</t>
        </is>
      </c>
      <c r="N7" s="53" t="inlineStr">
        <is>
          <t>Frações</t>
        </is>
      </c>
      <c r="O7" s="53" t="inlineStr">
        <is>
          <t>Decimais</t>
        </is>
      </c>
      <c r="P7" s="53" t="inlineStr">
        <is>
          <t>Porcentagem</t>
        </is>
      </c>
      <c r="Q7" s="53" t="inlineStr">
        <is>
          <t>Geometria</t>
        </is>
      </c>
      <c r="R7" s="53" t="inlineStr">
        <is>
          <t>Decimais</t>
        </is>
      </c>
      <c r="S7" s="53" t="inlineStr">
        <is>
          <t>Porcentagem</t>
        </is>
      </c>
      <c r="T7" s="54" t="inlineStr">
        <is>
          <t>Geometria</t>
        </is>
      </c>
    </row>
    <row r="8">
      <c r="A8" s="55" t="n"/>
      <c r="B8" s="32" t="n"/>
      <c r="C8" s="32" t="n"/>
      <c r="D8" s="32" t="n"/>
      <c r="E8" s="32" t="n"/>
      <c r="F8" s="32" t="n"/>
      <c r="G8" s="32" t="n"/>
      <c r="H8" s="32" t="n"/>
      <c r="I8" s="32" t="n"/>
      <c r="J8" s="32" t="n"/>
      <c r="K8" s="32">
        <f>IF(A8="","",--(B8='CONFIG (NÃO EDITAR)'!$B$2)+--(C8='CONFIG (NÃO EDITAR)'!$B$3)+--(D8='CONFIG (NÃO EDITAR)'!$B$4)+--(E8='CONFIG (NÃO EDITAR)'!$B$5)+--(F8='CONFIG (NÃO EDITAR)'!$B$6)+--(G8='CONFIG (NÃO EDITAR)'!$B$7)+--(H8='CONFIG (NÃO EDITAR)'!$B$8)+--(I8='CONFIG (NÃO EDITAR)'!$B$9)+--(J8='CONFIG (NÃO EDITAR)'!$B$10))</f>
        <v/>
      </c>
      <c r="L8" s="32">
        <f>IF(A8="","",K8/9)</f>
        <v/>
      </c>
      <c r="M8" s="32">
        <f>IF(A8="","",(--(B8='CONFIG (NÃO EDITAR)'!$B$2)+--(C8='CONFIG (NÃO EDITAR)'!$B$3))/2)</f>
        <v/>
      </c>
      <c r="N8" s="33">
        <f>IF(A8="","",(--(D8='CONFIG (NÃO EDITAR)'!$B$4)+--(E8='CONFIG (NÃO EDITAR)'!$B$5))/2)</f>
        <v/>
      </c>
      <c r="O8" s="69">
        <f>IF(A8="","",(--(F8='CONFIG (NÃO EDITAR)'!$B$6)+--(G8='CONFIG (NÃO EDITAR)'!$B$7))/2)</f>
        <v/>
      </c>
      <c r="P8" s="69">
        <f>IF(A8="","",(H8='CONFIG (NÃO EDITAR)'!$B$8)+0)</f>
        <v/>
      </c>
      <c r="Q8" s="69">
        <f>IF(A8="","",(--(I8='CONFIG (NÃO EDITAR)'!$B$9)+--(J8='CONFIG (NÃO EDITAR)'!$B$10))/2)</f>
        <v/>
      </c>
      <c r="R8" s="69">
        <f>IF(A8="","",(--(G8='CONFIG (NÃO EDITAR)'!$B$7)+--(H8='CONFIG (NÃO EDITAR)'!$B$8))/2)</f>
        <v/>
      </c>
      <c r="S8" s="69">
        <f>IF(A8="","",(--(I8='CONFIG (NÃO EDITAR)'!$B$9)+--(J8='CONFIG (NÃO EDITAR)'!$B$10))/2)</f>
        <v/>
      </c>
      <c r="T8" s="71">
        <f>IF(A8="","",(--(K8='CONFIG (NÃO EDITAR)'!$B$11)+--(L8='CONFIG (NÃO EDITAR)'!$B$12)+--(M8='CONFIG (NÃO EDITAR)'!$B$13))/3)</f>
        <v/>
      </c>
    </row>
    <row r="9">
      <c r="A9" s="55" t="n"/>
      <c r="B9" s="32" t="n"/>
      <c r="C9" s="32" t="n"/>
      <c r="D9" s="32" t="n"/>
      <c r="E9" s="32" t="n"/>
      <c r="F9" s="32" t="n"/>
      <c r="G9" s="32" t="n"/>
      <c r="H9" s="32" t="n"/>
      <c r="I9" s="32" t="n"/>
      <c r="J9" s="32" t="n"/>
      <c r="K9" s="32">
        <f>IF(A9="","",--(B9='CONFIG (NÃO EDITAR)'!$B$2)+--(C9='CONFIG (NÃO EDITAR)'!$B$3)+--(D9='CONFIG (NÃO EDITAR)'!$B$4)+--(E9='CONFIG (NÃO EDITAR)'!$B$5)+--(F9='CONFIG (NÃO EDITAR)'!$B$6)+--(G9='CONFIG (NÃO EDITAR)'!$B$7)+--(H9='CONFIG (NÃO EDITAR)'!$B$8)+--(I9='CONFIG (NÃO EDITAR)'!$B$9)+--(J9='CONFIG (NÃO EDITAR)'!$B$10))</f>
        <v/>
      </c>
      <c r="L9" s="32">
        <f>IF(A9="","",K9/9)</f>
        <v/>
      </c>
      <c r="M9" s="32">
        <f>IF(A9="","",(--(B9='CONFIG (NÃO EDITAR)'!$B$2)+--(C9='CONFIG (NÃO EDITAR)'!$B$3))/2)</f>
        <v/>
      </c>
      <c r="N9" s="33">
        <f>IF(A9="","",(--(D9='CONFIG (NÃO EDITAR)'!$B$4)+--(E9='CONFIG (NÃO EDITAR)'!$B$5))/2)</f>
        <v/>
      </c>
      <c r="O9" s="69">
        <f>IF(A9="","",(--(F9='CONFIG (NÃO EDITAR)'!$B$6)+--(G9='CONFIG (NÃO EDITAR)'!$B$7))/2)</f>
        <v/>
      </c>
      <c r="P9" s="69">
        <f>IF(A9="","",(H9='CONFIG (NÃO EDITAR)'!$B$8)+0)</f>
        <v/>
      </c>
      <c r="Q9" s="69">
        <f>IF(A9="","",(--(I9='CONFIG (NÃO EDITAR)'!$B$9)+--(J9='CONFIG (NÃO EDITAR)'!$B$10))/2)</f>
        <v/>
      </c>
      <c r="R9" s="69">
        <f>IF(A9="","",(--(G9='CONFIG (NÃO EDITAR)'!$B$7)+--(H9='CONFIG (NÃO EDITAR)'!$B$8))/2)</f>
        <v/>
      </c>
      <c r="S9" s="69">
        <f>IF(A9="","",(--(I9='CONFIG (NÃO EDITAR)'!$B$9)+--(J9='CONFIG (NÃO EDITAR)'!$B$10))/2)</f>
        <v/>
      </c>
      <c r="T9" s="71">
        <f>IF(A9="","",(--(K9='CONFIG (NÃO EDITAR)'!$B$11)+--(L9='CONFIG (NÃO EDITAR)'!$B$12)+--(M9='CONFIG (NÃO EDITAR)'!$B$13))/3)</f>
        <v/>
      </c>
    </row>
    <row r="10">
      <c r="A10" s="55" t="n"/>
      <c r="B10" s="32" t="n"/>
      <c r="C10" s="32" t="n"/>
      <c r="D10" s="32" t="n"/>
      <c r="E10" s="32" t="n"/>
      <c r="F10" s="32" t="n"/>
      <c r="G10" s="32" t="n"/>
      <c r="H10" s="32" t="n"/>
      <c r="I10" s="32" t="n"/>
      <c r="J10" s="32" t="n"/>
      <c r="K10" s="32">
        <f>IF(A10="","",--(B10='CONFIG (NÃO EDITAR)'!$B$2)+--(C10='CONFIG (NÃO EDITAR)'!$B$3)+--(D10='CONFIG (NÃO EDITAR)'!$B$4)+--(E10='CONFIG (NÃO EDITAR)'!$B$5)+--(F10='CONFIG (NÃO EDITAR)'!$B$6)+--(G10='CONFIG (NÃO EDITAR)'!$B$7)+--(H10='CONFIG (NÃO EDITAR)'!$B$8)+--(I10='CONFIG (NÃO EDITAR)'!$B$9)+--(J10='CONFIG (NÃO EDITAR)'!$B$10))</f>
        <v/>
      </c>
      <c r="L10" s="32">
        <f>IF(A10="","",K10/9)</f>
        <v/>
      </c>
      <c r="M10" s="32">
        <f>IF(A10="","",(--(B10='CONFIG (NÃO EDITAR)'!$B$2)+--(C10='CONFIG (NÃO EDITAR)'!$B$3))/2)</f>
        <v/>
      </c>
      <c r="N10" s="33">
        <f>IF(A10="","",(--(D10='CONFIG (NÃO EDITAR)'!$B$4)+--(E10='CONFIG (NÃO EDITAR)'!$B$5))/2)</f>
        <v/>
      </c>
      <c r="O10" s="69">
        <f>IF(A10="","",(--(F10='CONFIG (NÃO EDITAR)'!$B$6)+--(G10='CONFIG (NÃO EDITAR)'!$B$7))/2)</f>
        <v/>
      </c>
      <c r="P10" s="69">
        <f>IF(A10="","",(H10='CONFIG (NÃO EDITAR)'!$B$8)+0)</f>
        <v/>
      </c>
      <c r="Q10" s="69">
        <f>IF(A10="","",(--(I10='CONFIG (NÃO EDITAR)'!$B$9)+--(J10='CONFIG (NÃO EDITAR)'!$B$10))/2)</f>
        <v/>
      </c>
      <c r="R10" s="69">
        <f>IF(A10="","",(--(G10='CONFIG (NÃO EDITAR)'!$B$7)+--(H10='CONFIG (NÃO EDITAR)'!$B$8))/2)</f>
        <v/>
      </c>
      <c r="S10" s="69">
        <f>IF(A10="","",(--(I10='CONFIG (NÃO EDITAR)'!$B$9)+--(J10='CONFIG (NÃO EDITAR)'!$B$10))/2)</f>
        <v/>
      </c>
      <c r="T10" s="71">
        <f>IF(A10="","",(--(K10='CONFIG (NÃO EDITAR)'!$B$11)+--(L10='CONFIG (NÃO EDITAR)'!$B$12)+--(M10='CONFIG (NÃO EDITAR)'!$B$13))/3)</f>
        <v/>
      </c>
    </row>
    <row r="11">
      <c r="A11" s="55" t="n"/>
      <c r="B11" s="32" t="n"/>
      <c r="C11" s="32" t="n"/>
      <c r="D11" s="32" t="n"/>
      <c r="E11" s="32" t="n"/>
      <c r="F11" s="32" t="n"/>
      <c r="G11" s="32" t="n"/>
      <c r="H11" s="32" t="n"/>
      <c r="I11" s="32" t="n"/>
      <c r="J11" s="32" t="n"/>
      <c r="K11" s="32">
        <f>IF(A11="","",--(B11='CONFIG (NÃO EDITAR)'!$B$2)+--(C11='CONFIG (NÃO EDITAR)'!$B$3)+--(D11='CONFIG (NÃO EDITAR)'!$B$4)+--(E11='CONFIG (NÃO EDITAR)'!$B$5)+--(F11='CONFIG (NÃO EDITAR)'!$B$6)+--(G11='CONFIG (NÃO EDITAR)'!$B$7)+--(H11='CONFIG (NÃO EDITAR)'!$B$8)+--(I11='CONFIG (NÃO EDITAR)'!$B$9)+--(J11='CONFIG (NÃO EDITAR)'!$B$10))</f>
        <v/>
      </c>
      <c r="L11" s="32">
        <f>IF(A11="","",K11/9)</f>
        <v/>
      </c>
      <c r="M11" s="32">
        <f>IF(A11="","",(--(B11='CONFIG (NÃO EDITAR)'!$B$2)+--(C11='CONFIG (NÃO EDITAR)'!$B$3))/2)</f>
        <v/>
      </c>
      <c r="N11" s="33">
        <f>IF(A11="","",(--(D11='CONFIG (NÃO EDITAR)'!$B$4)+--(E11='CONFIG (NÃO EDITAR)'!$B$5))/2)</f>
        <v/>
      </c>
      <c r="O11" s="69">
        <f>IF(A11="","",(--(F11='CONFIG (NÃO EDITAR)'!$B$6)+--(G11='CONFIG (NÃO EDITAR)'!$B$7))/2)</f>
        <v/>
      </c>
      <c r="P11" s="69">
        <f>IF(A11="","",(H11='CONFIG (NÃO EDITAR)'!$B$8)+0)</f>
        <v/>
      </c>
      <c r="Q11" s="69">
        <f>IF(A11="","",(--(I11='CONFIG (NÃO EDITAR)'!$B$9)+--(J11='CONFIG (NÃO EDITAR)'!$B$10))/2)</f>
        <v/>
      </c>
      <c r="R11" s="69">
        <f>IF(A11="","",(--(G11='CONFIG (NÃO EDITAR)'!$B$7)+--(H11='CONFIG (NÃO EDITAR)'!$B$8))/2)</f>
        <v/>
      </c>
      <c r="S11" s="69">
        <f>IF(A11="","",(--(I11='CONFIG (NÃO EDITAR)'!$B$9)+--(J11='CONFIG (NÃO EDITAR)'!$B$10))/2)</f>
        <v/>
      </c>
      <c r="T11" s="71">
        <f>IF(A11="","",(--(K11='CONFIG (NÃO EDITAR)'!$B$11)+--(L11='CONFIG (NÃO EDITAR)'!$B$12)+--(M11='CONFIG (NÃO EDITAR)'!$B$13))/3)</f>
        <v/>
      </c>
    </row>
    <row r="12">
      <c r="A12" s="55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>
        <f>IF(A12="","",--(B12='CONFIG (NÃO EDITAR)'!$B$2)+--(C12='CONFIG (NÃO EDITAR)'!$B$3)+--(D12='CONFIG (NÃO EDITAR)'!$B$4)+--(E12='CONFIG (NÃO EDITAR)'!$B$5)+--(F12='CONFIG (NÃO EDITAR)'!$B$6)+--(G12='CONFIG (NÃO EDITAR)'!$B$7)+--(H12='CONFIG (NÃO EDITAR)'!$B$8)+--(I12='CONFIG (NÃO EDITAR)'!$B$9)+--(J12='CONFIG (NÃO EDITAR)'!$B$10))</f>
        <v/>
      </c>
      <c r="L12" s="32">
        <f>IF(A12="","",K12/9)</f>
        <v/>
      </c>
      <c r="M12" s="32">
        <f>IF(A12="","",(--(B12='CONFIG (NÃO EDITAR)'!$B$2)+--(C12='CONFIG (NÃO EDITAR)'!$B$3))/2)</f>
        <v/>
      </c>
      <c r="N12" s="33">
        <f>IF(A12="","",(--(D12='CONFIG (NÃO EDITAR)'!$B$4)+--(E12='CONFIG (NÃO EDITAR)'!$B$5))/2)</f>
        <v/>
      </c>
      <c r="O12" s="69">
        <f>IF(A12="","",(--(F12='CONFIG (NÃO EDITAR)'!$B$6)+--(G12='CONFIG (NÃO EDITAR)'!$B$7))/2)</f>
        <v/>
      </c>
      <c r="P12" s="69">
        <f>IF(A12="","",(H12='CONFIG (NÃO EDITAR)'!$B$8)+0)</f>
        <v/>
      </c>
      <c r="Q12" s="69">
        <f>IF(A12="","",(--(I12='CONFIG (NÃO EDITAR)'!$B$9)+--(J12='CONFIG (NÃO EDITAR)'!$B$10))/2)</f>
        <v/>
      </c>
      <c r="R12" s="69">
        <f>IF(A12="","",(--(G12='CONFIG (NÃO EDITAR)'!$B$7)+--(H12='CONFIG (NÃO EDITAR)'!$B$8))/2)</f>
        <v/>
      </c>
      <c r="S12" s="69">
        <f>IF(A12="","",(--(I12='CONFIG (NÃO EDITAR)'!$B$9)+--(J12='CONFIG (NÃO EDITAR)'!$B$10))/2)</f>
        <v/>
      </c>
      <c r="T12" s="71">
        <f>IF(A12="","",(--(K12='CONFIG (NÃO EDITAR)'!$B$11)+--(L12='CONFIG (NÃO EDITAR)'!$B$12)+--(M12='CONFIG (NÃO EDITAR)'!$B$13))/3)</f>
        <v/>
      </c>
    </row>
    <row r="13">
      <c r="A13" s="55" t="n"/>
      <c r="B13" s="32" t="n"/>
      <c r="C13" s="32" t="n"/>
      <c r="D13" s="32" t="n"/>
      <c r="E13" s="32" t="n"/>
      <c r="F13" s="32" t="n"/>
      <c r="G13" s="32" t="n"/>
      <c r="H13" s="32" t="n"/>
      <c r="I13" s="32" t="n"/>
      <c r="J13" s="32" t="n"/>
      <c r="K13" s="32">
        <f>IF(A13="","",--(B13='CONFIG (NÃO EDITAR)'!$B$2)+--(C13='CONFIG (NÃO EDITAR)'!$B$3)+--(D13='CONFIG (NÃO EDITAR)'!$B$4)+--(E13='CONFIG (NÃO EDITAR)'!$B$5)+--(F13='CONFIG (NÃO EDITAR)'!$B$6)+--(G13='CONFIG (NÃO EDITAR)'!$B$7)+--(H13='CONFIG (NÃO EDITAR)'!$B$8)+--(I13='CONFIG (NÃO EDITAR)'!$B$9)+--(J13='CONFIG (NÃO EDITAR)'!$B$10))</f>
        <v/>
      </c>
      <c r="L13" s="32">
        <f>IF(A13="","",K13/9)</f>
        <v/>
      </c>
      <c r="M13" s="32">
        <f>IF(A13="","",(--(B13='CONFIG (NÃO EDITAR)'!$B$2)+--(C13='CONFIG (NÃO EDITAR)'!$B$3))/2)</f>
        <v/>
      </c>
      <c r="N13" s="33">
        <f>IF(A13="","",(--(D13='CONFIG (NÃO EDITAR)'!$B$4)+--(E13='CONFIG (NÃO EDITAR)'!$B$5))/2)</f>
        <v/>
      </c>
      <c r="O13" s="69">
        <f>IF(A13="","",(--(F13='CONFIG (NÃO EDITAR)'!$B$6)+--(G13='CONFIG (NÃO EDITAR)'!$B$7))/2)</f>
        <v/>
      </c>
      <c r="P13" s="69">
        <f>IF(A13="","",(H13='CONFIG (NÃO EDITAR)'!$B$8)+0)</f>
        <v/>
      </c>
      <c r="Q13" s="69">
        <f>IF(A13="","",(--(I13='CONFIG (NÃO EDITAR)'!$B$9)+--(J13='CONFIG (NÃO EDITAR)'!$B$10))/2)</f>
        <v/>
      </c>
      <c r="R13" s="69">
        <f>IF(A13="","",(--(G13='CONFIG (NÃO EDITAR)'!$B$7)+--(H13='CONFIG (NÃO EDITAR)'!$B$8))/2)</f>
        <v/>
      </c>
      <c r="S13" s="69">
        <f>IF(A13="","",(--(I13='CONFIG (NÃO EDITAR)'!$B$9)+--(J13='CONFIG (NÃO EDITAR)'!$B$10))/2)</f>
        <v/>
      </c>
      <c r="T13" s="71">
        <f>IF(A13="","",(--(K13='CONFIG (NÃO EDITAR)'!$B$11)+--(L13='CONFIG (NÃO EDITAR)'!$B$12)+--(M13='CONFIG (NÃO EDITAR)'!$B$13))/3)</f>
        <v/>
      </c>
    </row>
    <row r="14">
      <c r="A14" s="55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>
        <f>IF(A14="","",--(B14='CONFIG (NÃO EDITAR)'!$B$2)+--(C14='CONFIG (NÃO EDITAR)'!$B$3)+--(D14='CONFIG (NÃO EDITAR)'!$B$4)+--(E14='CONFIG (NÃO EDITAR)'!$B$5)+--(F14='CONFIG (NÃO EDITAR)'!$B$6)+--(G14='CONFIG (NÃO EDITAR)'!$B$7)+--(H14='CONFIG (NÃO EDITAR)'!$B$8)+--(I14='CONFIG (NÃO EDITAR)'!$B$9)+--(J14='CONFIG (NÃO EDITAR)'!$B$10))</f>
        <v/>
      </c>
      <c r="L14" s="32">
        <f>IF(A14="","",K14/9)</f>
        <v/>
      </c>
      <c r="M14" s="32">
        <f>IF(A14="","",(--(B14='CONFIG (NÃO EDITAR)'!$B$2)+--(C14='CONFIG (NÃO EDITAR)'!$B$3))/2)</f>
        <v/>
      </c>
      <c r="N14" s="33">
        <f>IF(A14="","",(--(D14='CONFIG (NÃO EDITAR)'!$B$4)+--(E14='CONFIG (NÃO EDITAR)'!$B$5))/2)</f>
        <v/>
      </c>
      <c r="O14" s="69">
        <f>IF(A14="","",(--(F14='CONFIG (NÃO EDITAR)'!$B$6)+--(G14='CONFIG (NÃO EDITAR)'!$B$7))/2)</f>
        <v/>
      </c>
      <c r="P14" s="69">
        <f>IF(A14="","",(H14='CONFIG (NÃO EDITAR)'!$B$8)+0)</f>
        <v/>
      </c>
      <c r="Q14" s="69">
        <f>IF(A14="","",(--(I14='CONFIG (NÃO EDITAR)'!$B$9)+--(J14='CONFIG (NÃO EDITAR)'!$B$10))/2)</f>
        <v/>
      </c>
      <c r="R14" s="69">
        <f>IF(A14="","",(--(G14='CONFIG (NÃO EDITAR)'!$B$7)+--(H14='CONFIG (NÃO EDITAR)'!$B$8))/2)</f>
        <v/>
      </c>
      <c r="S14" s="69">
        <f>IF(A14="","",(--(I14='CONFIG (NÃO EDITAR)'!$B$9)+--(J14='CONFIG (NÃO EDITAR)'!$B$10))/2)</f>
        <v/>
      </c>
      <c r="T14" s="71">
        <f>IF(A14="","",(--(K14='CONFIG (NÃO EDITAR)'!$B$11)+--(L14='CONFIG (NÃO EDITAR)'!$B$12)+--(M14='CONFIG (NÃO EDITAR)'!$B$13))/3)</f>
        <v/>
      </c>
    </row>
    <row r="15">
      <c r="A15" s="55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>
        <f>IF(A15="","",--(B15='CONFIG (NÃO EDITAR)'!$B$2)+--(C15='CONFIG (NÃO EDITAR)'!$B$3)+--(D15='CONFIG (NÃO EDITAR)'!$B$4)+--(E15='CONFIG (NÃO EDITAR)'!$B$5)+--(F15='CONFIG (NÃO EDITAR)'!$B$6)+--(G15='CONFIG (NÃO EDITAR)'!$B$7)+--(H15='CONFIG (NÃO EDITAR)'!$B$8)+--(I15='CONFIG (NÃO EDITAR)'!$B$9)+--(J15='CONFIG (NÃO EDITAR)'!$B$10))</f>
        <v/>
      </c>
      <c r="L15" s="32">
        <f>IF(A15="","",K15/9)</f>
        <v/>
      </c>
      <c r="M15" s="32">
        <f>IF(A15="","",(--(B15='CONFIG (NÃO EDITAR)'!$B$2)+--(C15='CONFIG (NÃO EDITAR)'!$B$3))/2)</f>
        <v/>
      </c>
      <c r="N15" s="33">
        <f>IF(A15="","",(--(D15='CONFIG (NÃO EDITAR)'!$B$4)+--(E15='CONFIG (NÃO EDITAR)'!$B$5))/2)</f>
        <v/>
      </c>
      <c r="O15" s="69">
        <f>IF(A15="","",(--(F15='CONFIG (NÃO EDITAR)'!$B$6)+--(G15='CONFIG (NÃO EDITAR)'!$B$7))/2)</f>
        <v/>
      </c>
      <c r="P15" s="69">
        <f>IF(A15="","",(H15='CONFIG (NÃO EDITAR)'!$B$8)+0)</f>
        <v/>
      </c>
      <c r="Q15" s="69">
        <f>IF(A15="","",(--(I15='CONFIG (NÃO EDITAR)'!$B$9)+--(J15='CONFIG (NÃO EDITAR)'!$B$10))/2)</f>
        <v/>
      </c>
      <c r="R15" s="69">
        <f>IF(A15="","",(--(G15='CONFIG (NÃO EDITAR)'!$B$7)+--(H15='CONFIG (NÃO EDITAR)'!$B$8))/2)</f>
        <v/>
      </c>
      <c r="S15" s="69">
        <f>IF(A15="","",(--(I15='CONFIG (NÃO EDITAR)'!$B$9)+--(J15='CONFIG (NÃO EDITAR)'!$B$10))/2)</f>
        <v/>
      </c>
      <c r="T15" s="71">
        <f>IF(A15="","",(--(K15='CONFIG (NÃO EDITAR)'!$B$11)+--(L15='CONFIG (NÃO EDITAR)'!$B$12)+--(M15='CONFIG (NÃO EDITAR)'!$B$13))/3)</f>
        <v/>
      </c>
    </row>
    <row r="16">
      <c r="A16" s="55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>
        <f>IF(A16="","",--(B16='CONFIG (NÃO EDITAR)'!$B$2)+--(C16='CONFIG (NÃO EDITAR)'!$B$3)+--(D16='CONFIG (NÃO EDITAR)'!$B$4)+--(E16='CONFIG (NÃO EDITAR)'!$B$5)+--(F16='CONFIG (NÃO EDITAR)'!$B$6)+--(G16='CONFIG (NÃO EDITAR)'!$B$7)+--(H16='CONFIG (NÃO EDITAR)'!$B$8)+--(I16='CONFIG (NÃO EDITAR)'!$B$9)+--(J16='CONFIG (NÃO EDITAR)'!$B$10))</f>
        <v/>
      </c>
      <c r="L16" s="32">
        <f>IF(A16="","",K16/9)</f>
        <v/>
      </c>
      <c r="M16" s="32">
        <f>IF(A16="","",(--(B16='CONFIG (NÃO EDITAR)'!$B$2)+--(C16='CONFIG (NÃO EDITAR)'!$B$3))/2)</f>
        <v/>
      </c>
      <c r="N16" s="33">
        <f>IF(A16="","",(--(D16='CONFIG (NÃO EDITAR)'!$B$4)+--(E16='CONFIG (NÃO EDITAR)'!$B$5))/2)</f>
        <v/>
      </c>
      <c r="O16" s="69">
        <f>IF(A16="","",(--(F16='CONFIG (NÃO EDITAR)'!$B$6)+--(G16='CONFIG (NÃO EDITAR)'!$B$7))/2)</f>
        <v/>
      </c>
      <c r="P16" s="69">
        <f>IF(A16="","",(H16='CONFIG (NÃO EDITAR)'!$B$8)+0)</f>
        <v/>
      </c>
      <c r="Q16" s="69">
        <f>IF(A16="","",(--(I16='CONFIG (NÃO EDITAR)'!$B$9)+--(J16='CONFIG (NÃO EDITAR)'!$B$10))/2)</f>
        <v/>
      </c>
      <c r="R16" s="69">
        <f>IF(A16="","",(--(G16='CONFIG (NÃO EDITAR)'!$B$7)+--(H16='CONFIG (NÃO EDITAR)'!$B$8))/2)</f>
        <v/>
      </c>
      <c r="S16" s="69">
        <f>IF(A16="","",(--(I16='CONFIG (NÃO EDITAR)'!$B$9)+--(J16='CONFIG (NÃO EDITAR)'!$B$10))/2)</f>
        <v/>
      </c>
      <c r="T16" s="71">
        <f>IF(A16="","",(--(K16='CONFIG (NÃO EDITAR)'!$B$11)+--(L16='CONFIG (NÃO EDITAR)'!$B$12)+--(M16='CONFIG (NÃO EDITAR)'!$B$13))/3)</f>
        <v/>
      </c>
    </row>
    <row r="17">
      <c r="A17" s="55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>
        <f>IF(A17="","",--(B17='CONFIG (NÃO EDITAR)'!$B$2)+--(C17='CONFIG (NÃO EDITAR)'!$B$3)+--(D17='CONFIG (NÃO EDITAR)'!$B$4)+--(E17='CONFIG (NÃO EDITAR)'!$B$5)+--(F17='CONFIG (NÃO EDITAR)'!$B$6)+--(G17='CONFIG (NÃO EDITAR)'!$B$7)+--(H17='CONFIG (NÃO EDITAR)'!$B$8)+--(I17='CONFIG (NÃO EDITAR)'!$B$9)+--(J17='CONFIG (NÃO EDITAR)'!$B$10))</f>
        <v/>
      </c>
      <c r="L17" s="32">
        <f>IF(A17="","",K17/9)</f>
        <v/>
      </c>
      <c r="M17" s="32">
        <f>IF(A17="","",(--(B17='CONFIG (NÃO EDITAR)'!$B$2)+--(C17='CONFIG (NÃO EDITAR)'!$B$3))/2)</f>
        <v/>
      </c>
      <c r="N17" s="33">
        <f>IF(A17="","",(--(D17='CONFIG (NÃO EDITAR)'!$B$4)+--(E17='CONFIG (NÃO EDITAR)'!$B$5))/2)</f>
        <v/>
      </c>
      <c r="O17" s="69">
        <f>IF(A17="","",(--(F17='CONFIG (NÃO EDITAR)'!$B$6)+--(G17='CONFIG (NÃO EDITAR)'!$B$7))/2)</f>
        <v/>
      </c>
      <c r="P17" s="69">
        <f>IF(A17="","",(H17='CONFIG (NÃO EDITAR)'!$B$8)+0)</f>
        <v/>
      </c>
      <c r="Q17" s="69">
        <f>IF(A17="","",(--(I17='CONFIG (NÃO EDITAR)'!$B$9)+--(J17='CONFIG (NÃO EDITAR)'!$B$10))/2)</f>
        <v/>
      </c>
      <c r="R17" s="69">
        <f>IF(A17="","",(--(G17='CONFIG (NÃO EDITAR)'!$B$7)+--(H17='CONFIG (NÃO EDITAR)'!$B$8))/2)</f>
        <v/>
      </c>
      <c r="S17" s="69">
        <f>IF(A17="","",(--(I17='CONFIG (NÃO EDITAR)'!$B$9)+--(J17='CONFIG (NÃO EDITAR)'!$B$10))/2)</f>
        <v/>
      </c>
      <c r="T17" s="71">
        <f>IF(A17="","",(--(K17='CONFIG (NÃO EDITAR)'!$B$11)+--(L17='CONFIG (NÃO EDITAR)'!$B$12)+--(M17='CONFIG (NÃO EDITAR)'!$B$13))/3)</f>
        <v/>
      </c>
    </row>
    <row r="18">
      <c r="A18" s="55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>
        <f>IF(A18="","",--(B18='CONFIG (NÃO EDITAR)'!$B$2)+--(C18='CONFIG (NÃO EDITAR)'!$B$3)+--(D18='CONFIG (NÃO EDITAR)'!$B$4)+--(E18='CONFIG (NÃO EDITAR)'!$B$5)+--(F18='CONFIG (NÃO EDITAR)'!$B$6)+--(G18='CONFIG (NÃO EDITAR)'!$B$7)+--(H18='CONFIG (NÃO EDITAR)'!$B$8)+--(I18='CONFIG (NÃO EDITAR)'!$B$9)+--(J18='CONFIG (NÃO EDITAR)'!$B$10))</f>
        <v/>
      </c>
      <c r="L18" s="32">
        <f>IF(A18="","",K18/9)</f>
        <v/>
      </c>
      <c r="M18" s="32">
        <f>IF(A18="","",(--(B18='CONFIG (NÃO EDITAR)'!$B$2)+--(C18='CONFIG (NÃO EDITAR)'!$B$3))/2)</f>
        <v/>
      </c>
      <c r="N18" s="33">
        <f>IF(A18="","",(--(D18='CONFIG (NÃO EDITAR)'!$B$4)+--(E18='CONFIG (NÃO EDITAR)'!$B$5))/2)</f>
        <v/>
      </c>
      <c r="O18" s="69">
        <f>IF(A18="","",(--(F18='CONFIG (NÃO EDITAR)'!$B$6)+--(G18='CONFIG (NÃO EDITAR)'!$B$7))/2)</f>
        <v/>
      </c>
      <c r="P18" s="69">
        <f>IF(A18="","",(H18='CONFIG (NÃO EDITAR)'!$B$8)+0)</f>
        <v/>
      </c>
      <c r="Q18" s="69">
        <f>IF(A18="","",(--(I18='CONFIG (NÃO EDITAR)'!$B$9)+--(J18='CONFIG (NÃO EDITAR)'!$B$10))/2)</f>
        <v/>
      </c>
      <c r="R18" s="69">
        <f>IF(A18="","",(--(G18='CONFIG (NÃO EDITAR)'!$B$7)+--(H18='CONFIG (NÃO EDITAR)'!$B$8))/2)</f>
        <v/>
      </c>
      <c r="S18" s="69">
        <f>IF(A18="","",(--(I18='CONFIG (NÃO EDITAR)'!$B$9)+--(J18='CONFIG (NÃO EDITAR)'!$B$10))/2)</f>
        <v/>
      </c>
      <c r="T18" s="71">
        <f>IF(A18="","",(--(K18='CONFIG (NÃO EDITAR)'!$B$11)+--(L18='CONFIG (NÃO EDITAR)'!$B$12)+--(M18='CONFIG (NÃO EDITAR)'!$B$13))/3)</f>
        <v/>
      </c>
    </row>
    <row r="19">
      <c r="A19" s="5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>
        <f>IF(A19="","",--(B19='CONFIG (NÃO EDITAR)'!$B$2)+--(C19='CONFIG (NÃO EDITAR)'!$B$3)+--(D19='CONFIG (NÃO EDITAR)'!$B$4)+--(E19='CONFIG (NÃO EDITAR)'!$B$5)+--(F19='CONFIG (NÃO EDITAR)'!$B$6)+--(G19='CONFIG (NÃO EDITAR)'!$B$7)+--(H19='CONFIG (NÃO EDITAR)'!$B$8)+--(I19='CONFIG (NÃO EDITAR)'!$B$9)+--(J19='CONFIG (NÃO EDITAR)'!$B$10))</f>
        <v/>
      </c>
      <c r="L19" s="32">
        <f>IF(A19="","",K19/9)</f>
        <v/>
      </c>
      <c r="M19" s="32">
        <f>IF(A19="","",(--(B19='CONFIG (NÃO EDITAR)'!$B$2)+--(C19='CONFIG (NÃO EDITAR)'!$B$3))/2)</f>
        <v/>
      </c>
      <c r="N19" s="33">
        <f>IF(A19="","",(--(D19='CONFIG (NÃO EDITAR)'!$B$4)+--(E19='CONFIG (NÃO EDITAR)'!$B$5))/2)</f>
        <v/>
      </c>
      <c r="O19" s="69">
        <f>IF(A19="","",(--(F19='CONFIG (NÃO EDITAR)'!$B$6)+--(G19='CONFIG (NÃO EDITAR)'!$B$7))/2)</f>
        <v/>
      </c>
      <c r="P19" s="69">
        <f>IF(A19="","",(H19='CONFIG (NÃO EDITAR)'!$B$8)+0)</f>
        <v/>
      </c>
      <c r="Q19" s="69">
        <f>IF(A19="","",(--(I19='CONFIG (NÃO EDITAR)'!$B$9)+--(J19='CONFIG (NÃO EDITAR)'!$B$10))/2)</f>
        <v/>
      </c>
      <c r="R19" s="69">
        <f>IF(A19="","",(--(G19='CONFIG (NÃO EDITAR)'!$B$7)+--(H19='CONFIG (NÃO EDITAR)'!$B$8))/2)</f>
        <v/>
      </c>
      <c r="S19" s="69">
        <f>IF(A19="","",(--(I19='CONFIG (NÃO EDITAR)'!$B$9)+--(J19='CONFIG (NÃO EDITAR)'!$B$10))/2)</f>
        <v/>
      </c>
      <c r="T19" s="71">
        <f>IF(A19="","",(--(K19='CONFIG (NÃO EDITAR)'!$B$11)+--(L19='CONFIG (NÃO EDITAR)'!$B$12)+--(M19='CONFIG (NÃO EDITAR)'!$B$13))/3)</f>
        <v/>
      </c>
    </row>
    <row r="20">
      <c r="A20" s="55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>
        <f>IF(A20="","",--(B20='CONFIG (NÃO EDITAR)'!$B$2)+--(C20='CONFIG (NÃO EDITAR)'!$B$3)+--(D20='CONFIG (NÃO EDITAR)'!$B$4)+--(E20='CONFIG (NÃO EDITAR)'!$B$5)+--(F20='CONFIG (NÃO EDITAR)'!$B$6)+--(G20='CONFIG (NÃO EDITAR)'!$B$7)+--(H20='CONFIG (NÃO EDITAR)'!$B$8)+--(I20='CONFIG (NÃO EDITAR)'!$B$9)+--(J20='CONFIG (NÃO EDITAR)'!$B$10))</f>
        <v/>
      </c>
      <c r="L20" s="32">
        <f>IF(A20="","",K20/9)</f>
        <v/>
      </c>
      <c r="M20" s="32">
        <f>IF(A20="","",(--(B20='CONFIG (NÃO EDITAR)'!$B$2)+--(C20='CONFIG (NÃO EDITAR)'!$B$3))/2)</f>
        <v/>
      </c>
      <c r="N20" s="33">
        <f>IF(A20="","",(--(D20='CONFIG (NÃO EDITAR)'!$B$4)+--(E20='CONFIG (NÃO EDITAR)'!$B$5))/2)</f>
        <v/>
      </c>
      <c r="O20" s="69">
        <f>IF(A20="","",(--(F20='CONFIG (NÃO EDITAR)'!$B$6)+--(G20='CONFIG (NÃO EDITAR)'!$B$7))/2)</f>
        <v/>
      </c>
      <c r="P20" s="69">
        <f>IF(A20="","",(H20='CONFIG (NÃO EDITAR)'!$B$8)+0)</f>
        <v/>
      </c>
      <c r="Q20" s="69">
        <f>IF(A20="","",(--(I20='CONFIG (NÃO EDITAR)'!$B$9)+--(J20='CONFIG (NÃO EDITAR)'!$B$10))/2)</f>
        <v/>
      </c>
      <c r="R20" s="69">
        <f>IF(A20="","",(--(G20='CONFIG (NÃO EDITAR)'!$B$7)+--(H20='CONFIG (NÃO EDITAR)'!$B$8))/2)</f>
        <v/>
      </c>
      <c r="S20" s="69">
        <f>IF(A20="","",(--(I20='CONFIG (NÃO EDITAR)'!$B$9)+--(J20='CONFIG (NÃO EDITAR)'!$B$10))/2)</f>
        <v/>
      </c>
      <c r="T20" s="71">
        <f>IF(A20="","",(--(K20='CONFIG (NÃO EDITAR)'!$B$11)+--(L20='CONFIG (NÃO EDITAR)'!$B$12)+--(M20='CONFIG (NÃO EDITAR)'!$B$13))/3)</f>
        <v/>
      </c>
    </row>
    <row r="21">
      <c r="A21" s="55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>
        <f>IF(A21="","",--(B21='CONFIG (NÃO EDITAR)'!$B$2)+--(C21='CONFIG (NÃO EDITAR)'!$B$3)+--(D21='CONFIG (NÃO EDITAR)'!$B$4)+--(E21='CONFIG (NÃO EDITAR)'!$B$5)+--(F21='CONFIG (NÃO EDITAR)'!$B$6)+--(G21='CONFIG (NÃO EDITAR)'!$B$7)+--(H21='CONFIG (NÃO EDITAR)'!$B$8)+--(I21='CONFIG (NÃO EDITAR)'!$B$9)+--(J21='CONFIG (NÃO EDITAR)'!$B$10))</f>
        <v/>
      </c>
      <c r="L21" s="32">
        <f>IF(A21="","",K21/9)</f>
        <v/>
      </c>
      <c r="M21" s="32">
        <f>IF(A21="","",(--(B21='CONFIG (NÃO EDITAR)'!$B$2)+--(C21='CONFIG (NÃO EDITAR)'!$B$3))/2)</f>
        <v/>
      </c>
      <c r="N21" s="33">
        <f>IF(A21="","",(--(D21='CONFIG (NÃO EDITAR)'!$B$4)+--(E21='CONFIG (NÃO EDITAR)'!$B$5))/2)</f>
        <v/>
      </c>
      <c r="O21" s="69">
        <f>IF(A21="","",(--(F21='CONFIG (NÃO EDITAR)'!$B$6)+--(G21='CONFIG (NÃO EDITAR)'!$B$7))/2)</f>
        <v/>
      </c>
      <c r="P21" s="69">
        <f>IF(A21="","",(H21='CONFIG (NÃO EDITAR)'!$B$8)+0)</f>
        <v/>
      </c>
      <c r="Q21" s="69">
        <f>IF(A21="","",(--(I21='CONFIG (NÃO EDITAR)'!$B$9)+--(J21='CONFIG (NÃO EDITAR)'!$B$10))/2)</f>
        <v/>
      </c>
      <c r="R21" s="69">
        <f>IF(A21="","",(--(G21='CONFIG (NÃO EDITAR)'!$B$7)+--(H21='CONFIG (NÃO EDITAR)'!$B$8))/2)</f>
        <v/>
      </c>
      <c r="S21" s="69">
        <f>IF(A21="","",(--(I21='CONFIG (NÃO EDITAR)'!$B$9)+--(J21='CONFIG (NÃO EDITAR)'!$B$10))/2)</f>
        <v/>
      </c>
      <c r="T21" s="71">
        <f>IF(A21="","",(--(K21='CONFIG (NÃO EDITAR)'!$B$11)+--(L21='CONFIG (NÃO EDITAR)'!$B$12)+--(M21='CONFIG (NÃO EDITAR)'!$B$13))/3)</f>
        <v/>
      </c>
    </row>
    <row r="22">
      <c r="A22" s="55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>
        <f>IF(A22="","",--(B22='CONFIG (NÃO EDITAR)'!$B$2)+--(C22='CONFIG (NÃO EDITAR)'!$B$3)+--(D22='CONFIG (NÃO EDITAR)'!$B$4)+--(E22='CONFIG (NÃO EDITAR)'!$B$5)+--(F22='CONFIG (NÃO EDITAR)'!$B$6)+--(G22='CONFIG (NÃO EDITAR)'!$B$7)+--(H22='CONFIG (NÃO EDITAR)'!$B$8)+--(I22='CONFIG (NÃO EDITAR)'!$B$9)+--(J22='CONFIG (NÃO EDITAR)'!$B$10))</f>
        <v/>
      </c>
      <c r="L22" s="32">
        <f>IF(A22="","",K22/9)</f>
        <v/>
      </c>
      <c r="M22" s="32">
        <f>IF(A22="","",(--(B22='CONFIG (NÃO EDITAR)'!$B$2)+--(C22='CONFIG (NÃO EDITAR)'!$B$3))/2)</f>
        <v/>
      </c>
      <c r="N22" s="33">
        <f>IF(A22="","",(--(D22='CONFIG (NÃO EDITAR)'!$B$4)+--(E22='CONFIG (NÃO EDITAR)'!$B$5))/2)</f>
        <v/>
      </c>
      <c r="O22" s="69">
        <f>IF(A22="","",(--(F22='CONFIG (NÃO EDITAR)'!$B$6)+--(G22='CONFIG (NÃO EDITAR)'!$B$7))/2)</f>
        <v/>
      </c>
      <c r="P22" s="69">
        <f>IF(A22="","",(H22='CONFIG (NÃO EDITAR)'!$B$8)+0)</f>
        <v/>
      </c>
      <c r="Q22" s="69">
        <f>IF(A22="","",(--(I22='CONFIG (NÃO EDITAR)'!$B$9)+--(J22='CONFIG (NÃO EDITAR)'!$B$10))/2)</f>
        <v/>
      </c>
      <c r="R22" s="69">
        <f>IF(A22="","",(--(G22='CONFIG (NÃO EDITAR)'!$B$7)+--(H22='CONFIG (NÃO EDITAR)'!$B$8))/2)</f>
        <v/>
      </c>
      <c r="S22" s="69">
        <f>IF(A22="","",(--(I22='CONFIG (NÃO EDITAR)'!$B$9)+--(J22='CONFIG (NÃO EDITAR)'!$B$10))/2)</f>
        <v/>
      </c>
      <c r="T22" s="71">
        <f>IF(A22="","",(--(K22='CONFIG (NÃO EDITAR)'!$B$11)+--(L22='CONFIG (NÃO EDITAR)'!$B$12)+--(M22='CONFIG (NÃO EDITAR)'!$B$13))/3)</f>
        <v/>
      </c>
    </row>
    <row r="23">
      <c r="A23" s="5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>
        <f>IF(A23="","",--(B23='CONFIG (NÃO EDITAR)'!$B$2)+--(C23='CONFIG (NÃO EDITAR)'!$B$3)+--(D23='CONFIG (NÃO EDITAR)'!$B$4)+--(E23='CONFIG (NÃO EDITAR)'!$B$5)+--(F23='CONFIG (NÃO EDITAR)'!$B$6)+--(G23='CONFIG (NÃO EDITAR)'!$B$7)+--(H23='CONFIG (NÃO EDITAR)'!$B$8)+--(I23='CONFIG (NÃO EDITAR)'!$B$9)+--(J23='CONFIG (NÃO EDITAR)'!$B$10))</f>
        <v/>
      </c>
      <c r="L23" s="32">
        <f>IF(A23="","",K23/9)</f>
        <v/>
      </c>
      <c r="M23" s="32">
        <f>IF(A23="","",(--(B23='CONFIG (NÃO EDITAR)'!$B$2)+--(C23='CONFIG (NÃO EDITAR)'!$B$3))/2)</f>
        <v/>
      </c>
      <c r="N23" s="33">
        <f>IF(A23="","",(--(D23='CONFIG (NÃO EDITAR)'!$B$4)+--(E23='CONFIG (NÃO EDITAR)'!$B$5))/2)</f>
        <v/>
      </c>
      <c r="O23" s="69">
        <f>IF(A23="","",(--(F23='CONFIG (NÃO EDITAR)'!$B$6)+--(G23='CONFIG (NÃO EDITAR)'!$B$7))/2)</f>
        <v/>
      </c>
      <c r="P23" s="69">
        <f>IF(A23="","",(H23='CONFIG (NÃO EDITAR)'!$B$8)+0)</f>
        <v/>
      </c>
      <c r="Q23" s="69">
        <f>IF(A23="","",(--(I23='CONFIG (NÃO EDITAR)'!$B$9)+--(J23='CONFIG (NÃO EDITAR)'!$B$10))/2)</f>
        <v/>
      </c>
      <c r="R23" s="69">
        <f>IF(A23="","",(--(G23='CONFIG (NÃO EDITAR)'!$B$7)+--(H23='CONFIG (NÃO EDITAR)'!$B$8))/2)</f>
        <v/>
      </c>
      <c r="S23" s="69">
        <f>IF(A23="","",(--(I23='CONFIG (NÃO EDITAR)'!$B$9)+--(J23='CONFIG (NÃO EDITAR)'!$B$10))/2)</f>
        <v/>
      </c>
      <c r="T23" s="71">
        <f>IF(A23="","",(--(K23='CONFIG (NÃO EDITAR)'!$B$11)+--(L23='CONFIG (NÃO EDITAR)'!$B$12)+--(M23='CONFIG (NÃO EDITAR)'!$B$13))/3)</f>
        <v/>
      </c>
    </row>
    <row r="24">
      <c r="A24" s="55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>
        <f>IF(A24="","",--(B24='CONFIG (NÃO EDITAR)'!$B$2)+--(C24='CONFIG (NÃO EDITAR)'!$B$3)+--(D24='CONFIG (NÃO EDITAR)'!$B$4)+--(E24='CONFIG (NÃO EDITAR)'!$B$5)+--(F24='CONFIG (NÃO EDITAR)'!$B$6)+--(G24='CONFIG (NÃO EDITAR)'!$B$7)+--(H24='CONFIG (NÃO EDITAR)'!$B$8)+--(I24='CONFIG (NÃO EDITAR)'!$B$9)+--(J24='CONFIG (NÃO EDITAR)'!$B$10))</f>
        <v/>
      </c>
      <c r="L24" s="32">
        <f>IF(A24="","",K24/9)</f>
        <v/>
      </c>
      <c r="M24" s="32">
        <f>IF(A24="","",(--(B24='CONFIG (NÃO EDITAR)'!$B$2)+--(C24='CONFIG (NÃO EDITAR)'!$B$3))/2)</f>
        <v/>
      </c>
      <c r="N24" s="33">
        <f>IF(A24="","",(--(D24='CONFIG (NÃO EDITAR)'!$B$4)+--(E24='CONFIG (NÃO EDITAR)'!$B$5))/2)</f>
        <v/>
      </c>
      <c r="O24" s="69">
        <f>IF(A24="","",(--(F24='CONFIG (NÃO EDITAR)'!$B$6)+--(G24='CONFIG (NÃO EDITAR)'!$B$7))/2)</f>
        <v/>
      </c>
      <c r="P24" s="69">
        <f>IF(A24="","",(H24='CONFIG (NÃO EDITAR)'!$B$8)+0)</f>
        <v/>
      </c>
      <c r="Q24" s="69">
        <f>IF(A24="","",(--(I24='CONFIG (NÃO EDITAR)'!$B$9)+--(J24='CONFIG (NÃO EDITAR)'!$B$10))/2)</f>
        <v/>
      </c>
      <c r="R24" s="69">
        <f>IF(A24="","",(--(G24='CONFIG (NÃO EDITAR)'!$B$7)+--(H24='CONFIG (NÃO EDITAR)'!$B$8))/2)</f>
        <v/>
      </c>
      <c r="S24" s="69">
        <f>IF(A24="","",(--(I24='CONFIG (NÃO EDITAR)'!$B$9)+--(J24='CONFIG (NÃO EDITAR)'!$B$10))/2)</f>
        <v/>
      </c>
      <c r="T24" s="71">
        <f>IF(A24="","",(--(K24='CONFIG (NÃO EDITAR)'!$B$11)+--(L24='CONFIG (NÃO EDITAR)'!$B$12)+--(M24='CONFIG (NÃO EDITAR)'!$B$13))/3)</f>
        <v/>
      </c>
    </row>
    <row r="25">
      <c r="A25" s="55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>
        <f>IF(A25="","",--(B25='CONFIG (NÃO EDITAR)'!$B$2)+--(C25='CONFIG (NÃO EDITAR)'!$B$3)+--(D25='CONFIG (NÃO EDITAR)'!$B$4)+--(E25='CONFIG (NÃO EDITAR)'!$B$5)+--(F25='CONFIG (NÃO EDITAR)'!$B$6)+--(G25='CONFIG (NÃO EDITAR)'!$B$7)+--(H25='CONFIG (NÃO EDITAR)'!$B$8)+--(I25='CONFIG (NÃO EDITAR)'!$B$9)+--(J25='CONFIG (NÃO EDITAR)'!$B$10))</f>
        <v/>
      </c>
      <c r="L25" s="32">
        <f>IF(A25="","",K25/9)</f>
        <v/>
      </c>
      <c r="M25" s="32">
        <f>IF(A25="","",(--(B25='CONFIG (NÃO EDITAR)'!$B$2)+--(C25='CONFIG (NÃO EDITAR)'!$B$3))/2)</f>
        <v/>
      </c>
      <c r="N25" s="33">
        <f>IF(A25="","",(--(D25='CONFIG (NÃO EDITAR)'!$B$4)+--(E25='CONFIG (NÃO EDITAR)'!$B$5))/2)</f>
        <v/>
      </c>
      <c r="O25" s="69">
        <f>IF(A25="","",(--(F25='CONFIG (NÃO EDITAR)'!$B$6)+--(G25='CONFIG (NÃO EDITAR)'!$B$7))/2)</f>
        <v/>
      </c>
      <c r="P25" s="69">
        <f>IF(A25="","",(H25='CONFIG (NÃO EDITAR)'!$B$8)+0)</f>
        <v/>
      </c>
      <c r="Q25" s="69">
        <f>IF(A25="","",(--(I25='CONFIG (NÃO EDITAR)'!$B$9)+--(J25='CONFIG (NÃO EDITAR)'!$B$10))/2)</f>
        <v/>
      </c>
      <c r="R25" s="69">
        <f>IF(A25="","",(--(G25='CONFIG (NÃO EDITAR)'!$B$7)+--(H25='CONFIG (NÃO EDITAR)'!$B$8))/2)</f>
        <v/>
      </c>
      <c r="S25" s="69">
        <f>IF(A25="","",(--(I25='CONFIG (NÃO EDITAR)'!$B$9)+--(J25='CONFIG (NÃO EDITAR)'!$B$10))/2)</f>
        <v/>
      </c>
      <c r="T25" s="71">
        <f>IF(A25="","",(--(K25='CONFIG (NÃO EDITAR)'!$B$11)+--(L25='CONFIG (NÃO EDITAR)'!$B$12)+--(M25='CONFIG (NÃO EDITAR)'!$B$13))/3)</f>
        <v/>
      </c>
    </row>
    <row r="26">
      <c r="A26" s="55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>
        <f>IF(A26="","",--(B26='CONFIG (NÃO EDITAR)'!$B$2)+--(C26='CONFIG (NÃO EDITAR)'!$B$3)+--(D26='CONFIG (NÃO EDITAR)'!$B$4)+--(E26='CONFIG (NÃO EDITAR)'!$B$5)+--(F26='CONFIG (NÃO EDITAR)'!$B$6)+--(G26='CONFIG (NÃO EDITAR)'!$B$7)+--(H26='CONFIG (NÃO EDITAR)'!$B$8)+--(I26='CONFIG (NÃO EDITAR)'!$B$9)+--(J26='CONFIG (NÃO EDITAR)'!$B$10))</f>
        <v/>
      </c>
      <c r="L26" s="32">
        <f>IF(A26="","",K26/9)</f>
        <v/>
      </c>
      <c r="M26" s="32">
        <f>IF(A26="","",(--(B26='CONFIG (NÃO EDITAR)'!$B$2)+--(C26='CONFIG (NÃO EDITAR)'!$B$3))/2)</f>
        <v/>
      </c>
      <c r="N26" s="33">
        <f>IF(A26="","",(--(D26='CONFIG (NÃO EDITAR)'!$B$4)+--(E26='CONFIG (NÃO EDITAR)'!$B$5))/2)</f>
        <v/>
      </c>
      <c r="O26" s="69">
        <f>IF(A26="","",(--(F26='CONFIG (NÃO EDITAR)'!$B$6)+--(G26='CONFIG (NÃO EDITAR)'!$B$7))/2)</f>
        <v/>
      </c>
      <c r="P26" s="69">
        <f>IF(A26="","",(H26='CONFIG (NÃO EDITAR)'!$B$8)+0)</f>
        <v/>
      </c>
      <c r="Q26" s="69">
        <f>IF(A26="","",(--(I26='CONFIG (NÃO EDITAR)'!$B$9)+--(J26='CONFIG (NÃO EDITAR)'!$B$10))/2)</f>
        <v/>
      </c>
      <c r="R26" s="69">
        <f>IF(A26="","",(--(G26='CONFIG (NÃO EDITAR)'!$B$7)+--(H26='CONFIG (NÃO EDITAR)'!$B$8))/2)</f>
        <v/>
      </c>
      <c r="S26" s="69">
        <f>IF(A26="","",(--(I26='CONFIG (NÃO EDITAR)'!$B$9)+--(J26='CONFIG (NÃO EDITAR)'!$B$10))/2)</f>
        <v/>
      </c>
      <c r="T26" s="71">
        <f>IF(A26="","",(--(K26='CONFIG (NÃO EDITAR)'!$B$11)+--(L26='CONFIG (NÃO EDITAR)'!$B$12)+--(M26='CONFIG (NÃO EDITAR)'!$B$13))/3)</f>
        <v/>
      </c>
    </row>
    <row r="27">
      <c r="A27" s="55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>
        <f>IF(A27="","",--(B27='CONFIG (NÃO EDITAR)'!$B$2)+--(C27='CONFIG (NÃO EDITAR)'!$B$3)+--(D27='CONFIG (NÃO EDITAR)'!$B$4)+--(E27='CONFIG (NÃO EDITAR)'!$B$5)+--(F27='CONFIG (NÃO EDITAR)'!$B$6)+--(G27='CONFIG (NÃO EDITAR)'!$B$7)+--(H27='CONFIG (NÃO EDITAR)'!$B$8)+--(I27='CONFIG (NÃO EDITAR)'!$B$9)+--(J27='CONFIG (NÃO EDITAR)'!$B$10))</f>
        <v/>
      </c>
      <c r="L27" s="32">
        <f>IF(A27="","",K27/9)</f>
        <v/>
      </c>
      <c r="M27" s="32">
        <f>IF(A27="","",(--(B27='CONFIG (NÃO EDITAR)'!$B$2)+--(C27='CONFIG (NÃO EDITAR)'!$B$3))/2)</f>
        <v/>
      </c>
      <c r="N27" s="33">
        <f>IF(A27="","",(--(D27='CONFIG (NÃO EDITAR)'!$B$4)+--(E27='CONFIG (NÃO EDITAR)'!$B$5))/2)</f>
        <v/>
      </c>
      <c r="O27" s="69">
        <f>IF(A27="","",(--(F27='CONFIG (NÃO EDITAR)'!$B$6)+--(G27='CONFIG (NÃO EDITAR)'!$B$7))/2)</f>
        <v/>
      </c>
      <c r="P27" s="69">
        <f>IF(A27="","",(H27='CONFIG (NÃO EDITAR)'!$B$8)+0)</f>
        <v/>
      </c>
      <c r="Q27" s="69">
        <f>IF(A27="","",(--(I27='CONFIG (NÃO EDITAR)'!$B$9)+--(J27='CONFIG (NÃO EDITAR)'!$B$10))/2)</f>
        <v/>
      </c>
      <c r="R27" s="69">
        <f>IF(A27="","",(--(G27='CONFIG (NÃO EDITAR)'!$B$7)+--(H27='CONFIG (NÃO EDITAR)'!$B$8))/2)</f>
        <v/>
      </c>
      <c r="S27" s="69">
        <f>IF(A27="","",(--(I27='CONFIG (NÃO EDITAR)'!$B$9)+--(J27='CONFIG (NÃO EDITAR)'!$B$10))/2)</f>
        <v/>
      </c>
      <c r="T27" s="71">
        <f>IF(A27="","",(--(K27='CONFIG (NÃO EDITAR)'!$B$11)+--(L27='CONFIG (NÃO EDITAR)'!$B$12)+--(M27='CONFIG (NÃO EDITAR)'!$B$13))/3)</f>
        <v/>
      </c>
    </row>
    <row r="28">
      <c r="A28" s="55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>
        <f>IF(A28="","",--(B28='CONFIG (NÃO EDITAR)'!$B$2)+--(C28='CONFIG (NÃO EDITAR)'!$B$3)+--(D28='CONFIG (NÃO EDITAR)'!$B$4)+--(E28='CONFIG (NÃO EDITAR)'!$B$5)+--(F28='CONFIG (NÃO EDITAR)'!$B$6)+--(G28='CONFIG (NÃO EDITAR)'!$B$7)+--(H28='CONFIG (NÃO EDITAR)'!$B$8)+--(I28='CONFIG (NÃO EDITAR)'!$B$9)+--(J28='CONFIG (NÃO EDITAR)'!$B$10))</f>
        <v/>
      </c>
      <c r="L28" s="32">
        <f>IF(A28="","",K28/9)</f>
        <v/>
      </c>
      <c r="M28" s="32">
        <f>IF(A28="","",(--(B28='CONFIG (NÃO EDITAR)'!$B$2)+--(C28='CONFIG (NÃO EDITAR)'!$B$3))/2)</f>
        <v/>
      </c>
      <c r="N28" s="33">
        <f>IF(A28="","",(--(D28='CONFIG (NÃO EDITAR)'!$B$4)+--(E28='CONFIG (NÃO EDITAR)'!$B$5))/2)</f>
        <v/>
      </c>
      <c r="O28" s="69">
        <f>IF(A28="","",(--(F28='CONFIG (NÃO EDITAR)'!$B$6)+--(G28='CONFIG (NÃO EDITAR)'!$B$7))/2)</f>
        <v/>
      </c>
      <c r="P28" s="69">
        <f>IF(A28="","",(H28='CONFIG (NÃO EDITAR)'!$B$8)+0)</f>
        <v/>
      </c>
      <c r="Q28" s="69">
        <f>IF(A28="","",(--(I28='CONFIG (NÃO EDITAR)'!$B$9)+--(J28='CONFIG (NÃO EDITAR)'!$B$10))/2)</f>
        <v/>
      </c>
      <c r="R28" s="69">
        <f>IF(A28="","",(--(G28='CONFIG (NÃO EDITAR)'!$B$7)+--(H28='CONFIG (NÃO EDITAR)'!$B$8))/2)</f>
        <v/>
      </c>
      <c r="S28" s="69">
        <f>IF(A28="","",(--(I28='CONFIG (NÃO EDITAR)'!$B$9)+--(J28='CONFIG (NÃO EDITAR)'!$B$10))/2)</f>
        <v/>
      </c>
      <c r="T28" s="71">
        <f>IF(A28="","",(--(K28='CONFIG (NÃO EDITAR)'!$B$11)+--(L28='CONFIG (NÃO EDITAR)'!$B$12)+--(M28='CONFIG (NÃO EDITAR)'!$B$13))/3)</f>
        <v/>
      </c>
    </row>
    <row r="29">
      <c r="A29" s="55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>
        <f>IF(A29="","",--(B29='CONFIG (NÃO EDITAR)'!$B$2)+--(C29='CONFIG (NÃO EDITAR)'!$B$3)+--(D29='CONFIG (NÃO EDITAR)'!$B$4)+--(E29='CONFIG (NÃO EDITAR)'!$B$5)+--(F29='CONFIG (NÃO EDITAR)'!$B$6)+--(G29='CONFIG (NÃO EDITAR)'!$B$7)+--(H29='CONFIG (NÃO EDITAR)'!$B$8)+--(I29='CONFIG (NÃO EDITAR)'!$B$9)+--(J29='CONFIG (NÃO EDITAR)'!$B$10))</f>
        <v/>
      </c>
      <c r="L29" s="32">
        <f>IF(A29="","",K29/9)</f>
        <v/>
      </c>
      <c r="M29" s="32">
        <f>IF(A29="","",(--(B29='CONFIG (NÃO EDITAR)'!$B$2)+--(C29='CONFIG (NÃO EDITAR)'!$B$3))/2)</f>
        <v/>
      </c>
      <c r="N29" s="33">
        <f>IF(A29="","",(--(D29='CONFIG (NÃO EDITAR)'!$B$4)+--(E29='CONFIG (NÃO EDITAR)'!$B$5))/2)</f>
        <v/>
      </c>
      <c r="O29" s="69">
        <f>IF(A29="","",(--(F29='CONFIG (NÃO EDITAR)'!$B$6)+--(G29='CONFIG (NÃO EDITAR)'!$B$7))/2)</f>
        <v/>
      </c>
      <c r="P29" s="69">
        <f>IF(A29="","",(H29='CONFIG (NÃO EDITAR)'!$B$8)+0)</f>
        <v/>
      </c>
      <c r="Q29" s="69">
        <f>IF(A29="","",(--(I29='CONFIG (NÃO EDITAR)'!$B$9)+--(J29='CONFIG (NÃO EDITAR)'!$B$10))/2)</f>
        <v/>
      </c>
      <c r="R29" s="69">
        <f>IF(A29="","",(--(G29='CONFIG (NÃO EDITAR)'!$B$7)+--(H29='CONFIG (NÃO EDITAR)'!$B$8))/2)</f>
        <v/>
      </c>
      <c r="S29" s="69">
        <f>IF(A29="","",(--(I29='CONFIG (NÃO EDITAR)'!$B$9)+--(J29='CONFIG (NÃO EDITAR)'!$B$10))/2)</f>
        <v/>
      </c>
      <c r="T29" s="71">
        <f>IF(A29="","",(--(K29='CONFIG (NÃO EDITAR)'!$B$11)+--(L29='CONFIG (NÃO EDITAR)'!$B$12)+--(M29='CONFIG (NÃO EDITAR)'!$B$13))/3)</f>
        <v/>
      </c>
    </row>
    <row r="30">
      <c r="A30" s="5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>
        <f>IF(A30="","",--(B30='CONFIG (NÃO EDITAR)'!$B$2)+--(C30='CONFIG (NÃO EDITAR)'!$B$3)+--(D30='CONFIG (NÃO EDITAR)'!$B$4)+--(E30='CONFIG (NÃO EDITAR)'!$B$5)+--(F30='CONFIG (NÃO EDITAR)'!$B$6)+--(G30='CONFIG (NÃO EDITAR)'!$B$7)+--(H30='CONFIG (NÃO EDITAR)'!$B$8)+--(I30='CONFIG (NÃO EDITAR)'!$B$9)+--(J30='CONFIG (NÃO EDITAR)'!$B$10))</f>
        <v/>
      </c>
      <c r="L30" s="32">
        <f>IF(A30="","",K30/9)</f>
        <v/>
      </c>
      <c r="M30" s="32">
        <f>IF(A30="","",(--(B30='CONFIG (NÃO EDITAR)'!$B$2)+--(C30='CONFIG (NÃO EDITAR)'!$B$3))/2)</f>
        <v/>
      </c>
      <c r="N30" s="33">
        <f>IF(A30="","",(--(D30='CONFIG (NÃO EDITAR)'!$B$4)+--(E30='CONFIG (NÃO EDITAR)'!$B$5))/2)</f>
        <v/>
      </c>
      <c r="O30" s="69">
        <f>IF(A30="","",(--(F30='CONFIG (NÃO EDITAR)'!$B$6)+--(G30='CONFIG (NÃO EDITAR)'!$B$7))/2)</f>
        <v/>
      </c>
      <c r="P30" s="69">
        <f>IF(A30="","",(H30='CONFIG (NÃO EDITAR)'!$B$8)+0)</f>
        <v/>
      </c>
      <c r="Q30" s="69">
        <f>IF(A30="","",(--(I30='CONFIG (NÃO EDITAR)'!$B$9)+--(J30='CONFIG (NÃO EDITAR)'!$B$10))/2)</f>
        <v/>
      </c>
      <c r="R30" s="69">
        <f>IF(A30="","",(--(G30='CONFIG (NÃO EDITAR)'!$B$7)+--(H30='CONFIG (NÃO EDITAR)'!$B$8))/2)</f>
        <v/>
      </c>
      <c r="S30" s="69">
        <f>IF(A30="","",(--(I30='CONFIG (NÃO EDITAR)'!$B$9)+--(J30='CONFIG (NÃO EDITAR)'!$B$10))/2)</f>
        <v/>
      </c>
      <c r="T30" s="71">
        <f>IF(A30="","",(--(K30='CONFIG (NÃO EDITAR)'!$B$11)+--(L30='CONFIG (NÃO EDITAR)'!$B$12)+--(M30='CONFIG (NÃO EDITAR)'!$B$13))/3)</f>
        <v/>
      </c>
    </row>
    <row r="31">
      <c r="A31" s="55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>
        <f>IF(A31="","",--(B31='CONFIG (NÃO EDITAR)'!$B$2)+--(C31='CONFIG (NÃO EDITAR)'!$B$3)+--(D31='CONFIG (NÃO EDITAR)'!$B$4)+--(E31='CONFIG (NÃO EDITAR)'!$B$5)+--(F31='CONFIG (NÃO EDITAR)'!$B$6)+--(G31='CONFIG (NÃO EDITAR)'!$B$7)+--(H31='CONFIG (NÃO EDITAR)'!$B$8)+--(I31='CONFIG (NÃO EDITAR)'!$B$9)+--(J31='CONFIG (NÃO EDITAR)'!$B$10))</f>
        <v/>
      </c>
      <c r="L31" s="32">
        <f>IF(A31="","",K31/9)</f>
        <v/>
      </c>
      <c r="M31" s="32">
        <f>IF(A31="","",(--(B31='CONFIG (NÃO EDITAR)'!$B$2)+--(C31='CONFIG (NÃO EDITAR)'!$B$3))/2)</f>
        <v/>
      </c>
      <c r="N31" s="33">
        <f>IF(A31="","",(--(D31='CONFIG (NÃO EDITAR)'!$B$4)+--(E31='CONFIG (NÃO EDITAR)'!$B$5))/2)</f>
        <v/>
      </c>
      <c r="O31" s="69">
        <f>IF(A31="","",(--(F31='CONFIG (NÃO EDITAR)'!$B$6)+--(G31='CONFIG (NÃO EDITAR)'!$B$7))/2)</f>
        <v/>
      </c>
      <c r="P31" s="69">
        <f>IF(A31="","",(H31='CONFIG (NÃO EDITAR)'!$B$8)+0)</f>
        <v/>
      </c>
      <c r="Q31" s="69">
        <f>IF(A31="","",(--(I31='CONFIG (NÃO EDITAR)'!$B$9)+--(J31='CONFIG (NÃO EDITAR)'!$B$10))/2)</f>
        <v/>
      </c>
      <c r="R31" s="69">
        <f>IF(A31="","",(--(G31='CONFIG (NÃO EDITAR)'!$B$7)+--(H31='CONFIG (NÃO EDITAR)'!$B$8))/2)</f>
        <v/>
      </c>
      <c r="S31" s="69">
        <f>IF(A31="","",(--(I31='CONFIG (NÃO EDITAR)'!$B$9)+--(J31='CONFIG (NÃO EDITAR)'!$B$10))/2)</f>
        <v/>
      </c>
      <c r="T31" s="71">
        <f>IF(A31="","",(--(K31='CONFIG (NÃO EDITAR)'!$B$11)+--(L31='CONFIG (NÃO EDITAR)'!$B$12)+--(M31='CONFIG (NÃO EDITAR)'!$B$13))/3)</f>
        <v/>
      </c>
    </row>
    <row r="32">
      <c r="A32" s="55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>
        <f>IF(A32="","",--(B32='CONFIG (NÃO EDITAR)'!$B$2)+--(C32='CONFIG (NÃO EDITAR)'!$B$3)+--(D32='CONFIG (NÃO EDITAR)'!$B$4)+--(E32='CONFIG (NÃO EDITAR)'!$B$5)+--(F32='CONFIG (NÃO EDITAR)'!$B$6)+--(G32='CONFIG (NÃO EDITAR)'!$B$7)+--(H32='CONFIG (NÃO EDITAR)'!$B$8)+--(I32='CONFIG (NÃO EDITAR)'!$B$9)+--(J32='CONFIG (NÃO EDITAR)'!$B$10))</f>
        <v/>
      </c>
      <c r="L32" s="32">
        <f>IF(A32="","",K32/9)</f>
        <v/>
      </c>
      <c r="M32" s="32">
        <f>IF(A32="","",(--(B32='CONFIG (NÃO EDITAR)'!$B$2)+--(C32='CONFIG (NÃO EDITAR)'!$B$3))/2)</f>
        <v/>
      </c>
      <c r="N32" s="33">
        <f>IF(A32="","",(--(D32='CONFIG (NÃO EDITAR)'!$B$4)+--(E32='CONFIG (NÃO EDITAR)'!$B$5))/2)</f>
        <v/>
      </c>
      <c r="O32" s="69">
        <f>IF(A32="","",(--(F32='CONFIG (NÃO EDITAR)'!$B$6)+--(G32='CONFIG (NÃO EDITAR)'!$B$7))/2)</f>
        <v/>
      </c>
      <c r="P32" s="69">
        <f>IF(A32="","",(H32='CONFIG (NÃO EDITAR)'!$B$8)+0)</f>
        <v/>
      </c>
      <c r="Q32" s="69">
        <f>IF(A32="","",(--(I32='CONFIG (NÃO EDITAR)'!$B$9)+--(J32='CONFIG (NÃO EDITAR)'!$B$10))/2)</f>
        <v/>
      </c>
      <c r="R32" s="69">
        <f>IF(A32="","",(--(G32='CONFIG (NÃO EDITAR)'!$B$7)+--(H32='CONFIG (NÃO EDITAR)'!$B$8))/2)</f>
        <v/>
      </c>
      <c r="S32" s="69">
        <f>IF(A32="","",(--(I32='CONFIG (NÃO EDITAR)'!$B$9)+--(J32='CONFIG (NÃO EDITAR)'!$B$10))/2)</f>
        <v/>
      </c>
      <c r="T32" s="71">
        <f>IF(A32="","",(--(K32='CONFIG (NÃO EDITAR)'!$B$11)+--(L32='CONFIG (NÃO EDITAR)'!$B$12)+--(M32='CONFIG (NÃO EDITAR)'!$B$13))/3)</f>
        <v/>
      </c>
    </row>
    <row r="33">
      <c r="A33" s="55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>
        <f>IF(A33="","",--(B33='CONFIG (NÃO EDITAR)'!$B$2)+--(C33='CONFIG (NÃO EDITAR)'!$B$3)+--(D33='CONFIG (NÃO EDITAR)'!$B$4)+--(E33='CONFIG (NÃO EDITAR)'!$B$5)+--(F33='CONFIG (NÃO EDITAR)'!$B$6)+--(G33='CONFIG (NÃO EDITAR)'!$B$7)+--(H33='CONFIG (NÃO EDITAR)'!$B$8)+--(I33='CONFIG (NÃO EDITAR)'!$B$9)+--(J33='CONFIG (NÃO EDITAR)'!$B$10))</f>
        <v/>
      </c>
      <c r="L33" s="32">
        <f>IF(A33="","",K33/9)</f>
        <v/>
      </c>
      <c r="M33" s="32">
        <f>IF(A33="","",(--(B33='CONFIG (NÃO EDITAR)'!$B$2)+--(C33='CONFIG (NÃO EDITAR)'!$B$3))/2)</f>
        <v/>
      </c>
      <c r="N33" s="33">
        <f>IF(A33="","",(--(D33='CONFIG (NÃO EDITAR)'!$B$4)+--(E33='CONFIG (NÃO EDITAR)'!$B$5))/2)</f>
        <v/>
      </c>
      <c r="O33" s="69">
        <f>IF(A33="","",(--(F33='CONFIG (NÃO EDITAR)'!$B$6)+--(G33='CONFIG (NÃO EDITAR)'!$B$7))/2)</f>
        <v/>
      </c>
      <c r="P33" s="69">
        <f>IF(A33="","",(H33='CONFIG (NÃO EDITAR)'!$B$8)+0)</f>
        <v/>
      </c>
      <c r="Q33" s="69">
        <f>IF(A33="","",(--(I33='CONFIG (NÃO EDITAR)'!$B$9)+--(J33='CONFIG (NÃO EDITAR)'!$B$10))/2)</f>
        <v/>
      </c>
      <c r="R33" s="69">
        <f>IF(A33="","",(--(G33='CONFIG (NÃO EDITAR)'!$B$7)+--(H33='CONFIG (NÃO EDITAR)'!$B$8))/2)</f>
        <v/>
      </c>
      <c r="S33" s="69">
        <f>IF(A33="","",(--(I33='CONFIG (NÃO EDITAR)'!$B$9)+--(J33='CONFIG (NÃO EDITAR)'!$B$10))/2)</f>
        <v/>
      </c>
      <c r="T33" s="71">
        <f>IF(A33="","",(--(K33='CONFIG (NÃO EDITAR)'!$B$11)+--(L33='CONFIG (NÃO EDITAR)'!$B$12)+--(M33='CONFIG (NÃO EDITAR)'!$B$13))/3)</f>
        <v/>
      </c>
    </row>
    <row r="34">
      <c r="A34" s="55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>
        <f>IF(A34="","",--(B34='CONFIG (NÃO EDITAR)'!$B$2)+--(C34='CONFIG (NÃO EDITAR)'!$B$3)+--(D34='CONFIG (NÃO EDITAR)'!$B$4)+--(E34='CONFIG (NÃO EDITAR)'!$B$5)+--(F34='CONFIG (NÃO EDITAR)'!$B$6)+--(G34='CONFIG (NÃO EDITAR)'!$B$7)+--(H34='CONFIG (NÃO EDITAR)'!$B$8)+--(I34='CONFIG (NÃO EDITAR)'!$B$9)+--(J34='CONFIG (NÃO EDITAR)'!$B$10))</f>
        <v/>
      </c>
      <c r="L34" s="32">
        <f>IF(A34="","",K34/9)</f>
        <v/>
      </c>
      <c r="M34" s="32">
        <f>IF(A34="","",(--(B34='CONFIG (NÃO EDITAR)'!$B$2)+--(C34='CONFIG (NÃO EDITAR)'!$B$3))/2)</f>
        <v/>
      </c>
      <c r="N34" s="33">
        <f>IF(A34="","",(--(D34='CONFIG (NÃO EDITAR)'!$B$4)+--(E34='CONFIG (NÃO EDITAR)'!$B$5))/2)</f>
        <v/>
      </c>
      <c r="O34" s="69">
        <f>IF(A34="","",(--(F34='CONFIG (NÃO EDITAR)'!$B$6)+--(G34='CONFIG (NÃO EDITAR)'!$B$7))/2)</f>
        <v/>
      </c>
      <c r="P34" s="69">
        <f>IF(A34="","",(H34='CONFIG (NÃO EDITAR)'!$B$8)+0)</f>
        <v/>
      </c>
      <c r="Q34" s="69">
        <f>IF(A34="","",(--(I34='CONFIG (NÃO EDITAR)'!$B$9)+--(J34='CONFIG (NÃO EDITAR)'!$B$10))/2)</f>
        <v/>
      </c>
      <c r="R34" s="69">
        <f>IF(A34="","",(--(G34='CONFIG (NÃO EDITAR)'!$B$7)+--(H34='CONFIG (NÃO EDITAR)'!$B$8))/2)</f>
        <v/>
      </c>
      <c r="S34" s="69">
        <f>IF(A34="","",(--(I34='CONFIG (NÃO EDITAR)'!$B$9)+--(J34='CONFIG (NÃO EDITAR)'!$B$10))/2)</f>
        <v/>
      </c>
      <c r="T34" s="71">
        <f>IF(A34="","",(--(K34='CONFIG (NÃO EDITAR)'!$B$11)+--(L34='CONFIG (NÃO EDITAR)'!$B$12)+--(M34='CONFIG (NÃO EDITAR)'!$B$13))/3)</f>
        <v/>
      </c>
    </row>
    <row r="35">
      <c r="A35" s="55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>
        <f>IF(A35="","",--(B35='CONFIG (NÃO EDITAR)'!$B$2)+--(C35='CONFIG (NÃO EDITAR)'!$B$3)+--(D35='CONFIG (NÃO EDITAR)'!$B$4)+--(E35='CONFIG (NÃO EDITAR)'!$B$5)+--(F35='CONFIG (NÃO EDITAR)'!$B$6)+--(G35='CONFIG (NÃO EDITAR)'!$B$7)+--(H35='CONFIG (NÃO EDITAR)'!$B$8)+--(I35='CONFIG (NÃO EDITAR)'!$B$9)+--(J35='CONFIG (NÃO EDITAR)'!$B$10))</f>
        <v/>
      </c>
      <c r="L35" s="32">
        <f>IF(A35="","",K35/9)</f>
        <v/>
      </c>
      <c r="M35" s="32">
        <f>IF(A35="","",(--(B35='CONFIG (NÃO EDITAR)'!$B$2)+--(C35='CONFIG (NÃO EDITAR)'!$B$3))/2)</f>
        <v/>
      </c>
      <c r="N35" s="33">
        <f>IF(A35="","",(--(D35='CONFIG (NÃO EDITAR)'!$B$4)+--(E35='CONFIG (NÃO EDITAR)'!$B$5))/2)</f>
        <v/>
      </c>
      <c r="O35" s="69">
        <f>IF(A35="","",(--(F35='CONFIG (NÃO EDITAR)'!$B$6)+--(G35='CONFIG (NÃO EDITAR)'!$B$7))/2)</f>
        <v/>
      </c>
      <c r="P35" s="69">
        <f>IF(A35="","",(H35='CONFIG (NÃO EDITAR)'!$B$8)+0)</f>
        <v/>
      </c>
      <c r="Q35" s="69">
        <f>IF(A35="","",(--(I35='CONFIG (NÃO EDITAR)'!$B$9)+--(J35='CONFIG (NÃO EDITAR)'!$B$10))/2)</f>
        <v/>
      </c>
      <c r="R35" s="69">
        <f>IF(A35="","",(--(G35='CONFIG (NÃO EDITAR)'!$B$7)+--(H35='CONFIG (NÃO EDITAR)'!$B$8))/2)</f>
        <v/>
      </c>
      <c r="S35" s="69">
        <f>IF(A35="","",(--(I35='CONFIG (NÃO EDITAR)'!$B$9)+--(J35='CONFIG (NÃO EDITAR)'!$B$10))/2)</f>
        <v/>
      </c>
      <c r="T35" s="71">
        <f>IF(A35="","",(--(K35='CONFIG (NÃO EDITAR)'!$B$11)+--(L35='CONFIG (NÃO EDITAR)'!$B$12)+--(M35='CONFIG (NÃO EDITAR)'!$B$13))/3)</f>
        <v/>
      </c>
    </row>
    <row r="36">
      <c r="A36" s="55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>
        <f>IF(A36="","",--(B36='CONFIG (NÃO EDITAR)'!$B$2)+--(C36='CONFIG (NÃO EDITAR)'!$B$3)+--(D36='CONFIG (NÃO EDITAR)'!$B$4)+--(E36='CONFIG (NÃO EDITAR)'!$B$5)+--(F36='CONFIG (NÃO EDITAR)'!$B$6)+--(G36='CONFIG (NÃO EDITAR)'!$B$7)+--(H36='CONFIG (NÃO EDITAR)'!$B$8)+--(I36='CONFIG (NÃO EDITAR)'!$B$9)+--(J36='CONFIG (NÃO EDITAR)'!$B$10))</f>
        <v/>
      </c>
      <c r="L36" s="32">
        <f>IF(A36="","",K36/9)</f>
        <v/>
      </c>
      <c r="M36" s="32">
        <f>IF(A36="","",(--(B36='CONFIG (NÃO EDITAR)'!$B$2)+--(C36='CONFIG (NÃO EDITAR)'!$B$3))/2)</f>
        <v/>
      </c>
      <c r="N36" s="33">
        <f>IF(A36="","",(--(D36='CONFIG (NÃO EDITAR)'!$B$4)+--(E36='CONFIG (NÃO EDITAR)'!$B$5))/2)</f>
        <v/>
      </c>
      <c r="O36" s="69">
        <f>IF(A36="","",(--(F36='CONFIG (NÃO EDITAR)'!$B$6)+--(G36='CONFIG (NÃO EDITAR)'!$B$7))/2)</f>
        <v/>
      </c>
      <c r="P36" s="69">
        <f>IF(A36="","",(H36='CONFIG (NÃO EDITAR)'!$B$8)+0)</f>
        <v/>
      </c>
      <c r="Q36" s="69">
        <f>IF(A36="","",(--(I36='CONFIG (NÃO EDITAR)'!$B$9)+--(J36='CONFIG (NÃO EDITAR)'!$B$10))/2)</f>
        <v/>
      </c>
      <c r="R36" s="69">
        <f>IF(A36="","",(--(G36='CONFIG (NÃO EDITAR)'!$B$7)+--(H36='CONFIG (NÃO EDITAR)'!$B$8))/2)</f>
        <v/>
      </c>
      <c r="S36" s="69">
        <f>IF(A36="","",(--(I36='CONFIG (NÃO EDITAR)'!$B$9)+--(J36='CONFIG (NÃO EDITAR)'!$B$10))/2)</f>
        <v/>
      </c>
      <c r="T36" s="71">
        <f>IF(A36="","",(--(K36='CONFIG (NÃO EDITAR)'!$B$11)+--(L36='CONFIG (NÃO EDITAR)'!$B$12)+--(M36='CONFIG (NÃO EDITAR)'!$B$13))/3)</f>
        <v/>
      </c>
    </row>
    <row r="37">
      <c r="A37" s="55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>
        <f>IF(A37="","",--(B37='CONFIG (NÃO EDITAR)'!$B$2)+--(C37='CONFIG (NÃO EDITAR)'!$B$3)+--(D37='CONFIG (NÃO EDITAR)'!$B$4)+--(E37='CONFIG (NÃO EDITAR)'!$B$5)+--(F37='CONFIG (NÃO EDITAR)'!$B$6)+--(G37='CONFIG (NÃO EDITAR)'!$B$7)+--(H37='CONFIG (NÃO EDITAR)'!$B$8)+--(I37='CONFIG (NÃO EDITAR)'!$B$9)+--(J37='CONFIG (NÃO EDITAR)'!$B$10))</f>
        <v/>
      </c>
      <c r="L37" s="32">
        <f>IF(A37="","",K37/9)</f>
        <v/>
      </c>
      <c r="M37" s="32">
        <f>IF(A37="","",(--(B37='CONFIG (NÃO EDITAR)'!$B$2)+--(C37='CONFIG (NÃO EDITAR)'!$B$3))/2)</f>
        <v/>
      </c>
      <c r="N37" s="33">
        <f>IF(A37="","",(--(D37='CONFIG (NÃO EDITAR)'!$B$4)+--(E37='CONFIG (NÃO EDITAR)'!$B$5))/2)</f>
        <v/>
      </c>
      <c r="O37" s="69">
        <f>IF(A37="","",(--(F37='CONFIG (NÃO EDITAR)'!$B$6)+--(G37='CONFIG (NÃO EDITAR)'!$B$7))/2)</f>
        <v/>
      </c>
      <c r="P37" s="69">
        <f>IF(A37="","",(H37='CONFIG (NÃO EDITAR)'!$B$8)+0)</f>
        <v/>
      </c>
      <c r="Q37" s="69">
        <f>IF(A37="","",(--(I37='CONFIG (NÃO EDITAR)'!$B$9)+--(J37='CONFIG (NÃO EDITAR)'!$B$10))/2)</f>
        <v/>
      </c>
      <c r="R37" s="69">
        <f>IF(A37="","",(--(G37='CONFIG (NÃO EDITAR)'!$B$7)+--(H37='CONFIG (NÃO EDITAR)'!$B$8))/2)</f>
        <v/>
      </c>
      <c r="S37" s="69">
        <f>IF(A37="","",(--(I37='CONFIG (NÃO EDITAR)'!$B$9)+--(J37='CONFIG (NÃO EDITAR)'!$B$10))/2)</f>
        <v/>
      </c>
      <c r="T37" s="71">
        <f>IF(A37="","",(--(K37='CONFIG (NÃO EDITAR)'!$B$11)+--(L37='CONFIG (NÃO EDITAR)'!$B$12)+--(M37='CONFIG (NÃO EDITAR)'!$B$13))/3)</f>
        <v/>
      </c>
    </row>
    <row r="38">
      <c r="A38" s="55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>
        <f>IF(A38="","",--(B38='CONFIG (NÃO EDITAR)'!$B$2)+--(C38='CONFIG (NÃO EDITAR)'!$B$3)+--(D38='CONFIG (NÃO EDITAR)'!$B$4)+--(E38='CONFIG (NÃO EDITAR)'!$B$5)+--(F38='CONFIG (NÃO EDITAR)'!$B$6)+--(G38='CONFIG (NÃO EDITAR)'!$B$7)+--(H38='CONFIG (NÃO EDITAR)'!$B$8)+--(I38='CONFIG (NÃO EDITAR)'!$B$9)+--(J38='CONFIG (NÃO EDITAR)'!$B$10))</f>
        <v/>
      </c>
      <c r="L38" s="32">
        <f>IF(A38="","",K38/9)</f>
        <v/>
      </c>
      <c r="M38" s="32">
        <f>IF(A38="","",(--(B38='CONFIG (NÃO EDITAR)'!$B$2)+--(C38='CONFIG (NÃO EDITAR)'!$B$3))/2)</f>
        <v/>
      </c>
      <c r="N38" s="33">
        <f>IF(A38="","",(--(D38='CONFIG (NÃO EDITAR)'!$B$4)+--(E38='CONFIG (NÃO EDITAR)'!$B$5))/2)</f>
        <v/>
      </c>
      <c r="O38" s="69">
        <f>IF(A38="","",(--(F38='CONFIG (NÃO EDITAR)'!$B$6)+--(G38='CONFIG (NÃO EDITAR)'!$B$7))/2)</f>
        <v/>
      </c>
      <c r="P38" s="69">
        <f>IF(A38="","",(H38='CONFIG (NÃO EDITAR)'!$B$8)+0)</f>
        <v/>
      </c>
      <c r="Q38" s="69">
        <f>IF(A38="","",(--(I38='CONFIG (NÃO EDITAR)'!$B$9)+--(J38='CONFIG (NÃO EDITAR)'!$B$10))/2)</f>
        <v/>
      </c>
      <c r="R38" s="69">
        <f>IF(A38="","",(--(G38='CONFIG (NÃO EDITAR)'!$B$7)+--(H38='CONFIG (NÃO EDITAR)'!$B$8))/2)</f>
        <v/>
      </c>
      <c r="S38" s="69">
        <f>IF(A38="","",(--(I38='CONFIG (NÃO EDITAR)'!$B$9)+--(J38='CONFIG (NÃO EDITAR)'!$B$10))/2)</f>
        <v/>
      </c>
      <c r="T38" s="71">
        <f>IF(A38="","",(--(K38='CONFIG (NÃO EDITAR)'!$B$11)+--(L38='CONFIG (NÃO EDITAR)'!$B$12)+--(M38='CONFIG (NÃO EDITAR)'!$B$13))/3)</f>
        <v/>
      </c>
    </row>
    <row r="39">
      <c r="A39" s="55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>
        <f>IF(A39="","",--(B39='CONFIG (NÃO EDITAR)'!$B$2)+--(C39='CONFIG (NÃO EDITAR)'!$B$3)+--(D39='CONFIG (NÃO EDITAR)'!$B$4)+--(E39='CONFIG (NÃO EDITAR)'!$B$5)+--(F39='CONFIG (NÃO EDITAR)'!$B$6)+--(G39='CONFIG (NÃO EDITAR)'!$B$7)+--(H39='CONFIG (NÃO EDITAR)'!$B$8)+--(I39='CONFIG (NÃO EDITAR)'!$B$9)+--(J39='CONFIG (NÃO EDITAR)'!$B$10))</f>
        <v/>
      </c>
      <c r="L39" s="32">
        <f>IF(A39="","",K39/9)</f>
        <v/>
      </c>
      <c r="M39" s="32">
        <f>IF(A39="","",(--(B39='CONFIG (NÃO EDITAR)'!$B$2)+--(C39='CONFIG (NÃO EDITAR)'!$B$3))/2)</f>
        <v/>
      </c>
      <c r="N39" s="33">
        <f>IF(A39="","",(--(D39='CONFIG (NÃO EDITAR)'!$B$4)+--(E39='CONFIG (NÃO EDITAR)'!$B$5))/2)</f>
        <v/>
      </c>
      <c r="O39" s="69">
        <f>IF(A39="","",(--(F39='CONFIG (NÃO EDITAR)'!$B$6)+--(G39='CONFIG (NÃO EDITAR)'!$B$7))/2)</f>
        <v/>
      </c>
      <c r="P39" s="69">
        <f>IF(A39="","",(H39='CONFIG (NÃO EDITAR)'!$B$8)+0)</f>
        <v/>
      </c>
      <c r="Q39" s="69">
        <f>IF(A39="","",(--(I39='CONFIG (NÃO EDITAR)'!$B$9)+--(J39='CONFIG (NÃO EDITAR)'!$B$10))/2)</f>
        <v/>
      </c>
      <c r="R39" s="69">
        <f>IF(A39="","",(--(G39='CONFIG (NÃO EDITAR)'!$B$7)+--(H39='CONFIG (NÃO EDITAR)'!$B$8))/2)</f>
        <v/>
      </c>
      <c r="S39" s="69">
        <f>IF(A39="","",(--(I39='CONFIG (NÃO EDITAR)'!$B$9)+--(J39='CONFIG (NÃO EDITAR)'!$B$10))/2)</f>
        <v/>
      </c>
      <c r="T39" s="71">
        <f>IF(A39="","",(--(K39='CONFIG (NÃO EDITAR)'!$B$11)+--(L39='CONFIG (NÃO EDITAR)'!$B$12)+--(M39='CONFIG (NÃO EDITAR)'!$B$13))/3)</f>
        <v/>
      </c>
    </row>
    <row r="40">
      <c r="A40" s="55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>
        <f>IF(A40="","",--(B40='CONFIG (NÃO EDITAR)'!$B$2)+--(C40='CONFIG (NÃO EDITAR)'!$B$3)+--(D40='CONFIG (NÃO EDITAR)'!$B$4)+--(E40='CONFIG (NÃO EDITAR)'!$B$5)+--(F40='CONFIG (NÃO EDITAR)'!$B$6)+--(G40='CONFIG (NÃO EDITAR)'!$B$7)+--(H40='CONFIG (NÃO EDITAR)'!$B$8)+--(I40='CONFIG (NÃO EDITAR)'!$B$9)+--(J40='CONFIG (NÃO EDITAR)'!$B$10))</f>
        <v/>
      </c>
      <c r="L40" s="32">
        <f>IF(A40="","",K40/9)</f>
        <v/>
      </c>
      <c r="M40" s="32">
        <f>IF(A40="","",(--(B40='CONFIG (NÃO EDITAR)'!$B$2)+--(C40='CONFIG (NÃO EDITAR)'!$B$3))/2)</f>
        <v/>
      </c>
      <c r="N40" s="33">
        <f>IF(A40="","",(--(D40='CONFIG (NÃO EDITAR)'!$B$4)+--(E40='CONFIG (NÃO EDITAR)'!$B$5))/2)</f>
        <v/>
      </c>
      <c r="O40" s="69">
        <f>IF(A40="","",(--(F40='CONFIG (NÃO EDITAR)'!$B$6)+--(G40='CONFIG (NÃO EDITAR)'!$B$7))/2)</f>
        <v/>
      </c>
      <c r="P40" s="69">
        <f>IF(A40="","",(H40='CONFIG (NÃO EDITAR)'!$B$8)+0)</f>
        <v/>
      </c>
      <c r="Q40" s="69">
        <f>IF(A40="","",(--(I40='CONFIG (NÃO EDITAR)'!$B$9)+--(J40='CONFIG (NÃO EDITAR)'!$B$10))/2)</f>
        <v/>
      </c>
      <c r="R40" s="69">
        <f>IF(A40="","",(--(G40='CONFIG (NÃO EDITAR)'!$B$7)+--(H40='CONFIG (NÃO EDITAR)'!$B$8))/2)</f>
        <v/>
      </c>
      <c r="S40" s="69">
        <f>IF(A40="","",(--(I40='CONFIG (NÃO EDITAR)'!$B$9)+--(J40='CONFIG (NÃO EDITAR)'!$B$10))/2)</f>
        <v/>
      </c>
      <c r="T40" s="71">
        <f>IF(A40="","",(--(K40='CONFIG (NÃO EDITAR)'!$B$11)+--(L40='CONFIG (NÃO EDITAR)'!$B$12)+--(M40='CONFIG (NÃO EDITAR)'!$B$13))/3)</f>
        <v/>
      </c>
    </row>
    <row r="41">
      <c r="A41" s="55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>
        <f>IF(A41="","",--(B41='CONFIG (NÃO EDITAR)'!$B$2)+--(C41='CONFIG (NÃO EDITAR)'!$B$3)+--(D41='CONFIG (NÃO EDITAR)'!$B$4)+--(E41='CONFIG (NÃO EDITAR)'!$B$5)+--(F41='CONFIG (NÃO EDITAR)'!$B$6)+--(G41='CONFIG (NÃO EDITAR)'!$B$7)+--(H41='CONFIG (NÃO EDITAR)'!$B$8)+--(I41='CONFIG (NÃO EDITAR)'!$B$9)+--(J41='CONFIG (NÃO EDITAR)'!$B$10))</f>
        <v/>
      </c>
      <c r="L41" s="32">
        <f>IF(A41="","",K41/9)</f>
        <v/>
      </c>
      <c r="M41" s="32">
        <f>IF(A41="","",(--(B41='CONFIG (NÃO EDITAR)'!$B$2)+--(C41='CONFIG (NÃO EDITAR)'!$B$3))/2)</f>
        <v/>
      </c>
      <c r="N41" s="33">
        <f>IF(A41="","",(--(D41='CONFIG (NÃO EDITAR)'!$B$4)+--(E41='CONFIG (NÃO EDITAR)'!$B$5))/2)</f>
        <v/>
      </c>
      <c r="O41" s="69">
        <f>IF(A41="","",(--(F41='CONFIG (NÃO EDITAR)'!$B$6)+--(G41='CONFIG (NÃO EDITAR)'!$B$7))/2)</f>
        <v/>
      </c>
      <c r="P41" s="69">
        <f>IF(A41="","",(H41='CONFIG (NÃO EDITAR)'!$B$8)+0)</f>
        <v/>
      </c>
      <c r="Q41" s="69">
        <f>IF(A41="","",(--(I41='CONFIG (NÃO EDITAR)'!$B$9)+--(J41='CONFIG (NÃO EDITAR)'!$B$10))/2)</f>
        <v/>
      </c>
      <c r="R41" s="69">
        <f>IF(A41="","",(--(G41='CONFIG (NÃO EDITAR)'!$B$7)+--(H41='CONFIG (NÃO EDITAR)'!$B$8))/2)</f>
        <v/>
      </c>
      <c r="S41" s="69">
        <f>IF(A41="","",(--(I41='CONFIG (NÃO EDITAR)'!$B$9)+--(J41='CONFIG (NÃO EDITAR)'!$B$10))/2)</f>
        <v/>
      </c>
      <c r="T41" s="71">
        <f>IF(A41="","",(--(K41='CONFIG (NÃO EDITAR)'!$B$11)+--(L41='CONFIG (NÃO EDITAR)'!$B$12)+--(M41='CONFIG (NÃO EDITAR)'!$B$13))/3)</f>
        <v/>
      </c>
    </row>
    <row r="42">
      <c r="A42" s="55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>
        <f>IF(A42="","",--(B42='CONFIG (NÃO EDITAR)'!$B$2)+--(C42='CONFIG (NÃO EDITAR)'!$B$3)+--(D42='CONFIG (NÃO EDITAR)'!$B$4)+--(E42='CONFIG (NÃO EDITAR)'!$B$5)+--(F42='CONFIG (NÃO EDITAR)'!$B$6)+--(G42='CONFIG (NÃO EDITAR)'!$B$7)+--(H42='CONFIG (NÃO EDITAR)'!$B$8)+--(I42='CONFIG (NÃO EDITAR)'!$B$9)+--(J42='CONFIG (NÃO EDITAR)'!$B$10))</f>
        <v/>
      </c>
      <c r="L42" s="32">
        <f>IF(A42="","",K42/9)</f>
        <v/>
      </c>
      <c r="M42" s="32">
        <f>IF(A42="","",(--(B42='CONFIG (NÃO EDITAR)'!$B$2)+--(C42='CONFIG (NÃO EDITAR)'!$B$3))/2)</f>
        <v/>
      </c>
      <c r="N42" s="33">
        <f>IF(A42="","",(--(D42='CONFIG (NÃO EDITAR)'!$B$4)+--(E42='CONFIG (NÃO EDITAR)'!$B$5))/2)</f>
        <v/>
      </c>
      <c r="O42" s="69">
        <f>IF(A42="","",(--(F42='CONFIG (NÃO EDITAR)'!$B$6)+--(G42='CONFIG (NÃO EDITAR)'!$B$7))/2)</f>
        <v/>
      </c>
      <c r="P42" s="69">
        <f>IF(A42="","",(H42='CONFIG (NÃO EDITAR)'!$B$8)+0)</f>
        <v/>
      </c>
      <c r="Q42" s="69">
        <f>IF(A42="","",(--(I42='CONFIG (NÃO EDITAR)'!$B$9)+--(J42='CONFIG (NÃO EDITAR)'!$B$10))/2)</f>
        <v/>
      </c>
      <c r="R42" s="69">
        <f>IF(A42="","",(--(G42='CONFIG (NÃO EDITAR)'!$B$7)+--(H42='CONFIG (NÃO EDITAR)'!$B$8))/2)</f>
        <v/>
      </c>
      <c r="S42" s="69">
        <f>IF(A42="","",(--(I42='CONFIG (NÃO EDITAR)'!$B$9)+--(J42='CONFIG (NÃO EDITAR)'!$B$10))/2)</f>
        <v/>
      </c>
      <c r="T42" s="71">
        <f>IF(A42="","",(--(K42='CONFIG (NÃO EDITAR)'!$B$11)+--(L42='CONFIG (NÃO EDITAR)'!$B$12)+--(M42='CONFIG (NÃO EDITAR)'!$B$13))/3)</f>
        <v/>
      </c>
    </row>
    <row r="43">
      <c r="A43" s="55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>
        <f>IF(A43="","",--(B43='CONFIG (NÃO EDITAR)'!$B$2)+--(C43='CONFIG (NÃO EDITAR)'!$B$3)+--(D43='CONFIG (NÃO EDITAR)'!$B$4)+--(E43='CONFIG (NÃO EDITAR)'!$B$5)+--(F43='CONFIG (NÃO EDITAR)'!$B$6)+--(G43='CONFIG (NÃO EDITAR)'!$B$7)+--(H43='CONFIG (NÃO EDITAR)'!$B$8)+--(I43='CONFIG (NÃO EDITAR)'!$B$9)+--(J43='CONFIG (NÃO EDITAR)'!$B$10))</f>
        <v/>
      </c>
      <c r="L43" s="32">
        <f>IF(A43="","",K43/9)</f>
        <v/>
      </c>
      <c r="M43" s="32">
        <f>IF(A43="","",(--(B43='CONFIG (NÃO EDITAR)'!$B$2)+--(C43='CONFIG (NÃO EDITAR)'!$B$3))/2)</f>
        <v/>
      </c>
      <c r="N43" s="33">
        <f>IF(A43="","",(--(D43='CONFIG (NÃO EDITAR)'!$B$4)+--(E43='CONFIG (NÃO EDITAR)'!$B$5))/2)</f>
        <v/>
      </c>
      <c r="O43" s="69">
        <f>IF(A43="","",(--(F43='CONFIG (NÃO EDITAR)'!$B$6)+--(G43='CONFIG (NÃO EDITAR)'!$B$7))/2)</f>
        <v/>
      </c>
      <c r="P43" s="69">
        <f>IF(A43="","",(H43='CONFIG (NÃO EDITAR)'!$B$8)+0)</f>
        <v/>
      </c>
      <c r="Q43" s="69">
        <f>IF(A43="","",(--(I43='CONFIG (NÃO EDITAR)'!$B$9)+--(J43='CONFIG (NÃO EDITAR)'!$B$10))/2)</f>
        <v/>
      </c>
      <c r="R43" s="69">
        <f>IF(A43="","",(--(G43='CONFIG (NÃO EDITAR)'!$B$7)+--(H43='CONFIG (NÃO EDITAR)'!$B$8))/2)</f>
        <v/>
      </c>
      <c r="S43" s="69">
        <f>IF(A43="","",(--(I43='CONFIG (NÃO EDITAR)'!$B$9)+--(J43='CONFIG (NÃO EDITAR)'!$B$10))/2)</f>
        <v/>
      </c>
      <c r="T43" s="71">
        <f>IF(A43="","",(--(K43='CONFIG (NÃO EDITAR)'!$B$11)+--(L43='CONFIG (NÃO EDITAR)'!$B$12)+--(M43='CONFIG (NÃO EDITAR)'!$B$13))/3)</f>
        <v/>
      </c>
    </row>
    <row r="44">
      <c r="A44" s="55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>
        <f>IF(A44="","",--(B44='CONFIG (NÃO EDITAR)'!$B$2)+--(C44='CONFIG (NÃO EDITAR)'!$B$3)+--(D44='CONFIG (NÃO EDITAR)'!$B$4)+--(E44='CONFIG (NÃO EDITAR)'!$B$5)+--(F44='CONFIG (NÃO EDITAR)'!$B$6)+--(G44='CONFIG (NÃO EDITAR)'!$B$7)+--(H44='CONFIG (NÃO EDITAR)'!$B$8)+--(I44='CONFIG (NÃO EDITAR)'!$B$9)+--(J44='CONFIG (NÃO EDITAR)'!$B$10))</f>
        <v/>
      </c>
      <c r="L44" s="32">
        <f>IF(A44="","",K44/9)</f>
        <v/>
      </c>
      <c r="M44" s="32">
        <f>IF(A44="","",(--(B44='CONFIG (NÃO EDITAR)'!$B$2)+--(C44='CONFIG (NÃO EDITAR)'!$B$3))/2)</f>
        <v/>
      </c>
      <c r="N44" s="33">
        <f>IF(A44="","",(--(D44='CONFIG (NÃO EDITAR)'!$B$4)+--(E44='CONFIG (NÃO EDITAR)'!$B$5))/2)</f>
        <v/>
      </c>
      <c r="O44" s="69">
        <f>IF(A44="","",(--(F44='CONFIG (NÃO EDITAR)'!$B$6)+--(G44='CONFIG (NÃO EDITAR)'!$B$7))/2)</f>
        <v/>
      </c>
      <c r="P44" s="69">
        <f>IF(A44="","",(H44='CONFIG (NÃO EDITAR)'!$B$8)+0)</f>
        <v/>
      </c>
      <c r="Q44" s="69">
        <f>IF(A44="","",(--(I44='CONFIG (NÃO EDITAR)'!$B$9)+--(J44='CONFIG (NÃO EDITAR)'!$B$10))/2)</f>
        <v/>
      </c>
      <c r="R44" s="69">
        <f>IF(A44="","",(--(G44='CONFIG (NÃO EDITAR)'!$B$7)+--(H44='CONFIG (NÃO EDITAR)'!$B$8))/2)</f>
        <v/>
      </c>
      <c r="S44" s="69">
        <f>IF(A44="","",(--(I44='CONFIG (NÃO EDITAR)'!$B$9)+--(J44='CONFIG (NÃO EDITAR)'!$B$10))/2)</f>
        <v/>
      </c>
      <c r="T44" s="71">
        <f>IF(A44="","",(--(K44='CONFIG (NÃO EDITAR)'!$B$11)+--(L44='CONFIG (NÃO EDITAR)'!$B$12)+--(M44='CONFIG (NÃO EDITAR)'!$B$13))/3)</f>
        <v/>
      </c>
    </row>
    <row r="45">
      <c r="A45" s="55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>
        <f>IF(A45="","",--(B45='CONFIG (NÃO EDITAR)'!$B$2)+--(C45='CONFIG (NÃO EDITAR)'!$B$3)+--(D45='CONFIG (NÃO EDITAR)'!$B$4)+--(E45='CONFIG (NÃO EDITAR)'!$B$5)+--(F45='CONFIG (NÃO EDITAR)'!$B$6)+--(G45='CONFIG (NÃO EDITAR)'!$B$7)+--(H45='CONFIG (NÃO EDITAR)'!$B$8)+--(I45='CONFIG (NÃO EDITAR)'!$B$9)+--(J45='CONFIG (NÃO EDITAR)'!$B$10))</f>
        <v/>
      </c>
      <c r="L45" s="32">
        <f>IF(A45="","",K45/9)</f>
        <v/>
      </c>
      <c r="M45" s="32">
        <f>IF(A45="","",(--(B45='CONFIG (NÃO EDITAR)'!$B$2)+--(C45='CONFIG (NÃO EDITAR)'!$B$3))/2)</f>
        <v/>
      </c>
      <c r="N45" s="33">
        <f>IF(A45="","",(--(D45='CONFIG (NÃO EDITAR)'!$B$4)+--(E45='CONFIG (NÃO EDITAR)'!$B$5))/2)</f>
        <v/>
      </c>
      <c r="O45" s="69">
        <f>IF(A45="","",(--(F45='CONFIG (NÃO EDITAR)'!$B$6)+--(G45='CONFIG (NÃO EDITAR)'!$B$7))/2)</f>
        <v/>
      </c>
      <c r="P45" s="69">
        <f>IF(A45="","",(H45='CONFIG (NÃO EDITAR)'!$B$8)+0)</f>
        <v/>
      </c>
      <c r="Q45" s="69">
        <f>IF(A45="","",(--(I45='CONFIG (NÃO EDITAR)'!$B$9)+--(J45='CONFIG (NÃO EDITAR)'!$B$10))/2)</f>
        <v/>
      </c>
      <c r="R45" s="69">
        <f>IF(A45="","",(--(G45='CONFIG (NÃO EDITAR)'!$B$7)+--(H45='CONFIG (NÃO EDITAR)'!$B$8))/2)</f>
        <v/>
      </c>
      <c r="S45" s="69">
        <f>IF(A45="","",(--(I45='CONFIG (NÃO EDITAR)'!$B$9)+--(J45='CONFIG (NÃO EDITAR)'!$B$10))/2)</f>
        <v/>
      </c>
      <c r="T45" s="71">
        <f>IF(A45="","",(--(K45='CONFIG (NÃO EDITAR)'!$B$11)+--(L45='CONFIG (NÃO EDITAR)'!$B$12)+--(M45='CONFIG (NÃO EDITAR)'!$B$13))/3)</f>
        <v/>
      </c>
    </row>
    <row r="46">
      <c r="A46" s="55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>
        <f>IF(A46="","",--(B46='CONFIG (NÃO EDITAR)'!$B$2)+--(C46='CONFIG (NÃO EDITAR)'!$B$3)+--(D46='CONFIG (NÃO EDITAR)'!$B$4)+--(E46='CONFIG (NÃO EDITAR)'!$B$5)+--(F46='CONFIG (NÃO EDITAR)'!$B$6)+--(G46='CONFIG (NÃO EDITAR)'!$B$7)+--(H46='CONFIG (NÃO EDITAR)'!$B$8)+--(I46='CONFIG (NÃO EDITAR)'!$B$9)+--(J46='CONFIG (NÃO EDITAR)'!$B$10))</f>
        <v/>
      </c>
      <c r="L46" s="32">
        <f>IF(A46="","",K46/9)</f>
        <v/>
      </c>
      <c r="M46" s="32">
        <f>IF(A46="","",(--(B46='CONFIG (NÃO EDITAR)'!$B$2)+--(C46='CONFIG (NÃO EDITAR)'!$B$3))/2)</f>
        <v/>
      </c>
      <c r="N46" s="33">
        <f>IF(A46="","",(--(D46='CONFIG (NÃO EDITAR)'!$B$4)+--(E46='CONFIG (NÃO EDITAR)'!$B$5))/2)</f>
        <v/>
      </c>
      <c r="O46" s="69">
        <f>IF(A46="","",(--(F46='CONFIG (NÃO EDITAR)'!$B$6)+--(G46='CONFIG (NÃO EDITAR)'!$B$7))/2)</f>
        <v/>
      </c>
      <c r="P46" s="69">
        <f>IF(A46="","",(H46='CONFIG (NÃO EDITAR)'!$B$8)+0)</f>
        <v/>
      </c>
      <c r="Q46" s="69">
        <f>IF(A46="","",(--(I46='CONFIG (NÃO EDITAR)'!$B$9)+--(J46='CONFIG (NÃO EDITAR)'!$B$10))/2)</f>
        <v/>
      </c>
      <c r="R46" s="69">
        <f>IF(A46="","",(--(G46='CONFIG (NÃO EDITAR)'!$B$7)+--(H46='CONFIG (NÃO EDITAR)'!$B$8))/2)</f>
        <v/>
      </c>
      <c r="S46" s="69">
        <f>IF(A46="","",(--(I46='CONFIG (NÃO EDITAR)'!$B$9)+--(J46='CONFIG (NÃO EDITAR)'!$B$10))/2)</f>
        <v/>
      </c>
      <c r="T46" s="71">
        <f>IF(A46="","",(--(K46='CONFIG (NÃO EDITAR)'!$B$11)+--(L46='CONFIG (NÃO EDITAR)'!$B$12)+--(M46='CONFIG (NÃO EDITAR)'!$B$13))/3)</f>
        <v/>
      </c>
    </row>
    <row r="47">
      <c r="A47" s="55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>
        <f>IF(A47="","",--(B47='CONFIG (NÃO EDITAR)'!$B$2)+--(C47='CONFIG (NÃO EDITAR)'!$B$3)+--(D47='CONFIG (NÃO EDITAR)'!$B$4)+--(E47='CONFIG (NÃO EDITAR)'!$B$5)+--(F47='CONFIG (NÃO EDITAR)'!$B$6)+--(G47='CONFIG (NÃO EDITAR)'!$B$7)+--(H47='CONFIG (NÃO EDITAR)'!$B$8)+--(I47='CONFIG (NÃO EDITAR)'!$B$9)+--(J47='CONFIG (NÃO EDITAR)'!$B$10))</f>
        <v/>
      </c>
      <c r="L47" s="32">
        <f>IF(A47="","",K47/9)</f>
        <v/>
      </c>
      <c r="M47" s="32">
        <f>IF(A47="","",(--(B47='CONFIG (NÃO EDITAR)'!$B$2)+--(C47='CONFIG (NÃO EDITAR)'!$B$3))/2)</f>
        <v/>
      </c>
      <c r="N47" s="33">
        <f>IF(A47="","",(--(D47='CONFIG (NÃO EDITAR)'!$B$4)+--(E47='CONFIG (NÃO EDITAR)'!$B$5))/2)</f>
        <v/>
      </c>
      <c r="O47" s="69">
        <f>IF(A47="","",(--(F47='CONFIG (NÃO EDITAR)'!$B$6)+--(G47='CONFIG (NÃO EDITAR)'!$B$7))/2)</f>
        <v/>
      </c>
      <c r="P47" s="69">
        <f>IF(A47="","",(H47='CONFIG (NÃO EDITAR)'!$B$8)+0)</f>
        <v/>
      </c>
      <c r="Q47" s="69">
        <f>IF(A47="","",(--(I47='CONFIG (NÃO EDITAR)'!$B$9)+--(J47='CONFIG (NÃO EDITAR)'!$B$10))/2)</f>
        <v/>
      </c>
      <c r="R47" s="69">
        <f>IF(A47="","",(--(G47='CONFIG (NÃO EDITAR)'!$B$7)+--(H47='CONFIG (NÃO EDITAR)'!$B$8))/2)</f>
        <v/>
      </c>
      <c r="S47" s="69">
        <f>IF(A47="","",(--(I47='CONFIG (NÃO EDITAR)'!$B$9)+--(J47='CONFIG (NÃO EDITAR)'!$B$10))/2)</f>
        <v/>
      </c>
      <c r="T47" s="71">
        <f>IF(A47="","",(--(K47='CONFIG (NÃO EDITAR)'!$B$11)+--(L47='CONFIG (NÃO EDITAR)'!$B$12)+--(M47='CONFIG (NÃO EDITAR)'!$B$13))/3)</f>
        <v/>
      </c>
    </row>
    <row r="48">
      <c r="A48" s="55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>
        <f>IF(A48="","",--(B48='CONFIG (NÃO EDITAR)'!$B$2)+--(C48='CONFIG (NÃO EDITAR)'!$B$3)+--(D48='CONFIG (NÃO EDITAR)'!$B$4)+--(E48='CONFIG (NÃO EDITAR)'!$B$5)+--(F48='CONFIG (NÃO EDITAR)'!$B$6)+--(G48='CONFIG (NÃO EDITAR)'!$B$7)+--(H48='CONFIG (NÃO EDITAR)'!$B$8)+--(I48='CONFIG (NÃO EDITAR)'!$B$9)+--(J48='CONFIG (NÃO EDITAR)'!$B$10))</f>
        <v/>
      </c>
      <c r="L48" s="32">
        <f>IF(A48="","",K48/9)</f>
        <v/>
      </c>
      <c r="M48" s="32">
        <f>IF(A48="","",(--(B48='CONFIG (NÃO EDITAR)'!$B$2)+--(C48='CONFIG (NÃO EDITAR)'!$B$3))/2)</f>
        <v/>
      </c>
      <c r="N48" s="33">
        <f>IF(A48="","",(--(D48='CONFIG (NÃO EDITAR)'!$B$4)+--(E48='CONFIG (NÃO EDITAR)'!$B$5))/2)</f>
        <v/>
      </c>
      <c r="O48" s="69">
        <f>IF(A48="","",(--(F48='CONFIG (NÃO EDITAR)'!$B$6)+--(G48='CONFIG (NÃO EDITAR)'!$B$7))/2)</f>
        <v/>
      </c>
      <c r="P48" s="69">
        <f>IF(A48="","",(H48='CONFIG (NÃO EDITAR)'!$B$8)+0)</f>
        <v/>
      </c>
      <c r="Q48" s="69">
        <f>IF(A48="","",(--(I48='CONFIG (NÃO EDITAR)'!$B$9)+--(J48='CONFIG (NÃO EDITAR)'!$B$10))/2)</f>
        <v/>
      </c>
      <c r="R48" s="69">
        <f>IF(A48="","",(--(G48='CONFIG (NÃO EDITAR)'!$B$7)+--(H48='CONFIG (NÃO EDITAR)'!$B$8))/2)</f>
        <v/>
      </c>
      <c r="S48" s="69">
        <f>IF(A48="","",(--(I48='CONFIG (NÃO EDITAR)'!$B$9)+--(J48='CONFIG (NÃO EDITAR)'!$B$10))/2)</f>
        <v/>
      </c>
      <c r="T48" s="71">
        <f>IF(A48="","",(--(K48='CONFIG (NÃO EDITAR)'!$B$11)+--(L48='CONFIG (NÃO EDITAR)'!$B$12)+--(M48='CONFIG (NÃO EDITAR)'!$B$13))/3)</f>
        <v/>
      </c>
    </row>
    <row r="49">
      <c r="A49" s="55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>
        <f>IF(A49="","",--(B49='CONFIG (NÃO EDITAR)'!$B$2)+--(C49='CONFIG (NÃO EDITAR)'!$B$3)+--(D49='CONFIG (NÃO EDITAR)'!$B$4)+--(E49='CONFIG (NÃO EDITAR)'!$B$5)+--(F49='CONFIG (NÃO EDITAR)'!$B$6)+--(G49='CONFIG (NÃO EDITAR)'!$B$7)+--(H49='CONFIG (NÃO EDITAR)'!$B$8)+--(I49='CONFIG (NÃO EDITAR)'!$B$9)+--(J49='CONFIG (NÃO EDITAR)'!$B$10))</f>
        <v/>
      </c>
      <c r="L49" s="32">
        <f>IF(A49="","",K49/9)</f>
        <v/>
      </c>
      <c r="M49" s="32">
        <f>IF(A49="","",(--(B49='CONFIG (NÃO EDITAR)'!$B$2)+--(C49='CONFIG (NÃO EDITAR)'!$B$3))/2)</f>
        <v/>
      </c>
      <c r="N49" s="33">
        <f>IF(A49="","",(--(D49='CONFIG (NÃO EDITAR)'!$B$4)+--(E49='CONFIG (NÃO EDITAR)'!$B$5))/2)</f>
        <v/>
      </c>
      <c r="O49" s="69">
        <f>IF(A49="","",(--(F49='CONFIG (NÃO EDITAR)'!$B$6)+--(G49='CONFIG (NÃO EDITAR)'!$B$7))/2)</f>
        <v/>
      </c>
      <c r="P49" s="69">
        <f>IF(A49="","",(H49='CONFIG (NÃO EDITAR)'!$B$8)+0)</f>
        <v/>
      </c>
      <c r="Q49" s="69">
        <f>IF(A49="","",(--(I49='CONFIG (NÃO EDITAR)'!$B$9)+--(J49='CONFIG (NÃO EDITAR)'!$B$10))/2)</f>
        <v/>
      </c>
      <c r="R49" s="69">
        <f>IF(A49="","",(--(G49='CONFIG (NÃO EDITAR)'!$B$7)+--(H49='CONFIG (NÃO EDITAR)'!$B$8))/2)</f>
        <v/>
      </c>
      <c r="S49" s="69">
        <f>IF(A49="","",(--(I49='CONFIG (NÃO EDITAR)'!$B$9)+--(J49='CONFIG (NÃO EDITAR)'!$B$10))/2)</f>
        <v/>
      </c>
      <c r="T49" s="71">
        <f>IF(A49="","",(--(K49='CONFIG (NÃO EDITAR)'!$B$11)+--(L49='CONFIG (NÃO EDITAR)'!$B$12)+--(M49='CONFIG (NÃO EDITAR)'!$B$13))/3)</f>
        <v/>
      </c>
    </row>
    <row r="50">
      <c r="A50" s="55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>
        <f>IF(A50="","",--(B50='CONFIG (NÃO EDITAR)'!$B$2)+--(C50='CONFIG (NÃO EDITAR)'!$B$3)+--(D50='CONFIG (NÃO EDITAR)'!$B$4)+--(E50='CONFIG (NÃO EDITAR)'!$B$5)+--(F50='CONFIG (NÃO EDITAR)'!$B$6)+--(G50='CONFIG (NÃO EDITAR)'!$B$7)+--(H50='CONFIG (NÃO EDITAR)'!$B$8)+--(I50='CONFIG (NÃO EDITAR)'!$B$9)+--(J50='CONFIG (NÃO EDITAR)'!$B$10))</f>
        <v/>
      </c>
      <c r="L50" s="32">
        <f>IF(A50="","",K50/9)</f>
        <v/>
      </c>
      <c r="M50" s="32">
        <f>IF(A50="","",(--(B50='CONFIG (NÃO EDITAR)'!$B$2)+--(C50='CONFIG (NÃO EDITAR)'!$B$3))/2)</f>
        <v/>
      </c>
      <c r="N50" s="33">
        <f>IF(A50="","",(--(D50='CONFIG (NÃO EDITAR)'!$B$4)+--(E50='CONFIG (NÃO EDITAR)'!$B$5))/2)</f>
        <v/>
      </c>
      <c r="O50" s="69">
        <f>IF(A50="","",(--(F50='CONFIG (NÃO EDITAR)'!$B$6)+--(G50='CONFIG (NÃO EDITAR)'!$B$7))/2)</f>
        <v/>
      </c>
      <c r="P50" s="69">
        <f>IF(A50="","",(H50='CONFIG (NÃO EDITAR)'!$B$8)+0)</f>
        <v/>
      </c>
      <c r="Q50" s="69">
        <f>IF(A50="","",(--(I50='CONFIG (NÃO EDITAR)'!$B$9)+--(J50='CONFIG (NÃO EDITAR)'!$B$10))/2)</f>
        <v/>
      </c>
      <c r="R50" s="69">
        <f>IF(A50="","",(--(G50='CONFIG (NÃO EDITAR)'!$B$7)+--(H50='CONFIG (NÃO EDITAR)'!$B$8))/2)</f>
        <v/>
      </c>
      <c r="S50" s="69">
        <f>IF(A50="","",(--(I50='CONFIG (NÃO EDITAR)'!$B$9)+--(J50='CONFIG (NÃO EDITAR)'!$B$10))/2)</f>
        <v/>
      </c>
      <c r="T50" s="71">
        <f>IF(A50="","",(--(K50='CONFIG (NÃO EDITAR)'!$B$11)+--(L50='CONFIG (NÃO EDITAR)'!$B$12)+--(M50='CONFIG (NÃO EDITAR)'!$B$13))/3)</f>
        <v/>
      </c>
    </row>
    <row r="51">
      <c r="A51" s="55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>
        <f>IF(A51="","",--(B51='CONFIG (NÃO EDITAR)'!$B$2)+--(C51='CONFIG (NÃO EDITAR)'!$B$3)+--(D51='CONFIG (NÃO EDITAR)'!$B$4)+--(E51='CONFIG (NÃO EDITAR)'!$B$5)+--(F51='CONFIG (NÃO EDITAR)'!$B$6)+--(G51='CONFIG (NÃO EDITAR)'!$B$7)+--(H51='CONFIG (NÃO EDITAR)'!$B$8)+--(I51='CONFIG (NÃO EDITAR)'!$B$9)+--(J51='CONFIG (NÃO EDITAR)'!$B$10))</f>
        <v/>
      </c>
      <c r="L51" s="32">
        <f>IF(A51="","",K51/9)</f>
        <v/>
      </c>
      <c r="M51" s="32">
        <f>IF(A51="","",(--(B51='CONFIG (NÃO EDITAR)'!$B$2)+--(C51='CONFIG (NÃO EDITAR)'!$B$3))/2)</f>
        <v/>
      </c>
      <c r="N51" s="33">
        <f>IF(A51="","",(--(D51='CONFIG (NÃO EDITAR)'!$B$4)+--(E51='CONFIG (NÃO EDITAR)'!$B$5))/2)</f>
        <v/>
      </c>
      <c r="O51" s="69">
        <f>IF(A51="","",(--(F51='CONFIG (NÃO EDITAR)'!$B$6)+--(G51='CONFIG (NÃO EDITAR)'!$B$7))/2)</f>
        <v/>
      </c>
      <c r="P51" s="69">
        <f>IF(A51="","",(H51='CONFIG (NÃO EDITAR)'!$B$8)+0)</f>
        <v/>
      </c>
      <c r="Q51" s="69">
        <f>IF(A51="","",(--(I51='CONFIG (NÃO EDITAR)'!$B$9)+--(J51='CONFIG (NÃO EDITAR)'!$B$10))/2)</f>
        <v/>
      </c>
      <c r="R51" s="69">
        <f>IF(A51="","",(--(G51='CONFIG (NÃO EDITAR)'!$B$7)+--(H51='CONFIG (NÃO EDITAR)'!$B$8))/2)</f>
        <v/>
      </c>
      <c r="S51" s="69">
        <f>IF(A51="","",(--(I51='CONFIG (NÃO EDITAR)'!$B$9)+--(J51='CONFIG (NÃO EDITAR)'!$B$10))/2)</f>
        <v/>
      </c>
      <c r="T51" s="71">
        <f>IF(A51="","",(--(K51='CONFIG (NÃO EDITAR)'!$B$11)+--(L51='CONFIG (NÃO EDITAR)'!$B$12)+--(M51='CONFIG (NÃO EDITAR)'!$B$13))/3)</f>
        <v/>
      </c>
    </row>
    <row r="52">
      <c r="A52" s="55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>
        <f>IF(A52="","",--(B52='CONFIG (NÃO EDITAR)'!$B$2)+--(C52='CONFIG (NÃO EDITAR)'!$B$3)+--(D52='CONFIG (NÃO EDITAR)'!$B$4)+--(E52='CONFIG (NÃO EDITAR)'!$B$5)+--(F52='CONFIG (NÃO EDITAR)'!$B$6)+--(G52='CONFIG (NÃO EDITAR)'!$B$7)+--(H52='CONFIG (NÃO EDITAR)'!$B$8)+--(I52='CONFIG (NÃO EDITAR)'!$B$9)+--(J52='CONFIG (NÃO EDITAR)'!$B$10))</f>
        <v/>
      </c>
      <c r="L52" s="32">
        <f>IF(A52="","",K52/9)</f>
        <v/>
      </c>
      <c r="M52" s="32">
        <f>IF(A52="","",(--(B52='CONFIG (NÃO EDITAR)'!$B$2)+--(C52='CONFIG (NÃO EDITAR)'!$B$3))/2)</f>
        <v/>
      </c>
      <c r="N52" s="33">
        <f>IF(A52="","",(--(D52='CONFIG (NÃO EDITAR)'!$B$4)+--(E52='CONFIG (NÃO EDITAR)'!$B$5))/2)</f>
        <v/>
      </c>
      <c r="O52" s="69">
        <f>IF(A52="","",(--(F52='CONFIG (NÃO EDITAR)'!$B$6)+--(G52='CONFIG (NÃO EDITAR)'!$B$7))/2)</f>
        <v/>
      </c>
      <c r="P52" s="69">
        <f>IF(A52="","",(H52='CONFIG (NÃO EDITAR)'!$B$8)+0)</f>
        <v/>
      </c>
      <c r="Q52" s="69">
        <f>IF(A52="","",(--(I52='CONFIG (NÃO EDITAR)'!$B$9)+--(J52='CONFIG (NÃO EDITAR)'!$B$10))/2)</f>
        <v/>
      </c>
      <c r="R52" s="69">
        <f>IF(A52="","",(--(G52='CONFIG (NÃO EDITAR)'!$B$7)+--(H52='CONFIG (NÃO EDITAR)'!$B$8))/2)</f>
        <v/>
      </c>
      <c r="S52" s="69">
        <f>IF(A52="","",(--(I52='CONFIG (NÃO EDITAR)'!$B$9)+--(J52='CONFIG (NÃO EDITAR)'!$B$10))/2)</f>
        <v/>
      </c>
      <c r="T52" s="71">
        <f>IF(A52="","",(--(K52='CONFIG (NÃO EDITAR)'!$B$11)+--(L52='CONFIG (NÃO EDITAR)'!$B$12)+--(M52='CONFIG (NÃO EDITAR)'!$B$13))/3)</f>
        <v/>
      </c>
    </row>
    <row r="53">
      <c r="A53" s="55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>
        <f>IF(A53="","",--(B53='CONFIG (NÃO EDITAR)'!$B$2)+--(C53='CONFIG (NÃO EDITAR)'!$B$3)+--(D53='CONFIG (NÃO EDITAR)'!$B$4)+--(E53='CONFIG (NÃO EDITAR)'!$B$5)+--(F53='CONFIG (NÃO EDITAR)'!$B$6)+--(G53='CONFIG (NÃO EDITAR)'!$B$7)+--(H53='CONFIG (NÃO EDITAR)'!$B$8)+--(I53='CONFIG (NÃO EDITAR)'!$B$9)+--(J53='CONFIG (NÃO EDITAR)'!$B$10))</f>
        <v/>
      </c>
      <c r="L53" s="32">
        <f>IF(A53="","",K53/9)</f>
        <v/>
      </c>
      <c r="M53" s="32">
        <f>IF(A53="","",(--(B53='CONFIG (NÃO EDITAR)'!$B$2)+--(C53='CONFIG (NÃO EDITAR)'!$B$3))/2)</f>
        <v/>
      </c>
      <c r="N53" s="33">
        <f>IF(A53="","",(--(D53='CONFIG (NÃO EDITAR)'!$B$4)+--(E53='CONFIG (NÃO EDITAR)'!$B$5))/2)</f>
        <v/>
      </c>
      <c r="O53" s="69">
        <f>IF(A53="","",(--(F53='CONFIG (NÃO EDITAR)'!$B$6)+--(G53='CONFIG (NÃO EDITAR)'!$B$7))/2)</f>
        <v/>
      </c>
      <c r="P53" s="69">
        <f>IF(A53="","",(H53='CONFIG (NÃO EDITAR)'!$B$8)+0)</f>
        <v/>
      </c>
      <c r="Q53" s="69">
        <f>IF(A53="","",(--(I53='CONFIG (NÃO EDITAR)'!$B$9)+--(J53='CONFIG (NÃO EDITAR)'!$B$10))/2)</f>
        <v/>
      </c>
      <c r="R53" s="69">
        <f>IF(A53="","",(--(G53='CONFIG (NÃO EDITAR)'!$B$7)+--(H53='CONFIG (NÃO EDITAR)'!$B$8))/2)</f>
        <v/>
      </c>
      <c r="S53" s="69">
        <f>IF(A53="","",(--(I53='CONFIG (NÃO EDITAR)'!$B$9)+--(J53='CONFIG (NÃO EDITAR)'!$B$10))/2)</f>
        <v/>
      </c>
      <c r="T53" s="71">
        <f>IF(A53="","",(--(K53='CONFIG (NÃO EDITAR)'!$B$11)+--(L53='CONFIG (NÃO EDITAR)'!$B$12)+--(M53='CONFIG (NÃO EDITAR)'!$B$13))/3)</f>
        <v/>
      </c>
    </row>
    <row r="54">
      <c r="A54" s="55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>
        <f>IF(A54="","",--(B54='CONFIG (NÃO EDITAR)'!$B$2)+--(C54='CONFIG (NÃO EDITAR)'!$B$3)+--(D54='CONFIG (NÃO EDITAR)'!$B$4)+--(E54='CONFIG (NÃO EDITAR)'!$B$5)+--(F54='CONFIG (NÃO EDITAR)'!$B$6)+--(G54='CONFIG (NÃO EDITAR)'!$B$7)+--(H54='CONFIG (NÃO EDITAR)'!$B$8)+--(I54='CONFIG (NÃO EDITAR)'!$B$9)+--(J54='CONFIG (NÃO EDITAR)'!$B$10))</f>
        <v/>
      </c>
      <c r="L54" s="32">
        <f>IF(A54="","",K54/9)</f>
        <v/>
      </c>
      <c r="M54" s="32">
        <f>IF(A54="","",(--(B54='CONFIG (NÃO EDITAR)'!$B$2)+--(C54='CONFIG (NÃO EDITAR)'!$B$3))/2)</f>
        <v/>
      </c>
      <c r="N54" s="33">
        <f>IF(A54="","",(--(D54='CONFIG (NÃO EDITAR)'!$B$4)+--(E54='CONFIG (NÃO EDITAR)'!$B$5))/2)</f>
        <v/>
      </c>
      <c r="O54" s="69">
        <f>IF(A54="","",(--(F54='CONFIG (NÃO EDITAR)'!$B$6)+--(G54='CONFIG (NÃO EDITAR)'!$B$7))/2)</f>
        <v/>
      </c>
      <c r="P54" s="69">
        <f>IF(A54="","",(H54='CONFIG (NÃO EDITAR)'!$B$8)+0)</f>
        <v/>
      </c>
      <c r="Q54" s="69">
        <f>IF(A54="","",(--(I54='CONFIG (NÃO EDITAR)'!$B$9)+--(J54='CONFIG (NÃO EDITAR)'!$B$10))/2)</f>
        <v/>
      </c>
      <c r="R54" s="69">
        <f>IF(A54="","",(--(G54='CONFIG (NÃO EDITAR)'!$B$7)+--(H54='CONFIG (NÃO EDITAR)'!$B$8))/2)</f>
        <v/>
      </c>
      <c r="S54" s="69">
        <f>IF(A54="","",(--(I54='CONFIG (NÃO EDITAR)'!$B$9)+--(J54='CONFIG (NÃO EDITAR)'!$B$10))/2)</f>
        <v/>
      </c>
      <c r="T54" s="71">
        <f>IF(A54="","",(--(K54='CONFIG (NÃO EDITAR)'!$B$11)+--(L54='CONFIG (NÃO EDITAR)'!$B$12)+--(M54='CONFIG (NÃO EDITAR)'!$B$13))/3)</f>
        <v/>
      </c>
    </row>
    <row r="55">
      <c r="A55" s="55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>
        <f>IF(A55="","",--(B55='CONFIG (NÃO EDITAR)'!$B$2)+--(C55='CONFIG (NÃO EDITAR)'!$B$3)+--(D55='CONFIG (NÃO EDITAR)'!$B$4)+--(E55='CONFIG (NÃO EDITAR)'!$B$5)+--(F55='CONFIG (NÃO EDITAR)'!$B$6)+--(G55='CONFIG (NÃO EDITAR)'!$B$7)+--(H55='CONFIG (NÃO EDITAR)'!$B$8)+--(I55='CONFIG (NÃO EDITAR)'!$B$9)+--(J55='CONFIG (NÃO EDITAR)'!$B$10))</f>
        <v/>
      </c>
      <c r="L55" s="32">
        <f>IF(A55="","",K55/9)</f>
        <v/>
      </c>
      <c r="M55" s="32">
        <f>IF(A55="","",(--(B55='CONFIG (NÃO EDITAR)'!$B$2)+--(C55='CONFIG (NÃO EDITAR)'!$B$3))/2)</f>
        <v/>
      </c>
      <c r="N55" s="33">
        <f>IF(A55="","",(--(D55='CONFIG (NÃO EDITAR)'!$B$4)+--(E55='CONFIG (NÃO EDITAR)'!$B$5))/2)</f>
        <v/>
      </c>
      <c r="O55" s="69">
        <f>IF(A55="","",(--(F55='CONFIG (NÃO EDITAR)'!$B$6)+--(G55='CONFIG (NÃO EDITAR)'!$B$7))/2)</f>
        <v/>
      </c>
      <c r="P55" s="69">
        <f>IF(A55="","",(H55='CONFIG (NÃO EDITAR)'!$B$8)+0)</f>
        <v/>
      </c>
      <c r="Q55" s="69">
        <f>IF(A55="","",(--(I55='CONFIG (NÃO EDITAR)'!$B$9)+--(J55='CONFIG (NÃO EDITAR)'!$B$10))/2)</f>
        <v/>
      </c>
      <c r="R55" s="69">
        <f>IF(A55="","",(--(G55='CONFIG (NÃO EDITAR)'!$B$7)+--(H55='CONFIG (NÃO EDITAR)'!$B$8))/2)</f>
        <v/>
      </c>
      <c r="S55" s="69">
        <f>IF(A55="","",(--(I55='CONFIG (NÃO EDITAR)'!$B$9)+--(J55='CONFIG (NÃO EDITAR)'!$B$10))/2)</f>
        <v/>
      </c>
      <c r="T55" s="71">
        <f>IF(A55="","",(--(K55='CONFIG (NÃO EDITAR)'!$B$11)+--(L55='CONFIG (NÃO EDITAR)'!$B$12)+--(M55='CONFIG (NÃO EDITAR)'!$B$13))/3)</f>
        <v/>
      </c>
    </row>
    <row r="56">
      <c r="A56" s="55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>
        <f>IF(A56="","",--(B56='CONFIG (NÃO EDITAR)'!$B$2)+--(C56='CONFIG (NÃO EDITAR)'!$B$3)+--(D56='CONFIG (NÃO EDITAR)'!$B$4)+--(E56='CONFIG (NÃO EDITAR)'!$B$5)+--(F56='CONFIG (NÃO EDITAR)'!$B$6)+--(G56='CONFIG (NÃO EDITAR)'!$B$7)+--(H56='CONFIG (NÃO EDITAR)'!$B$8)+--(I56='CONFIG (NÃO EDITAR)'!$B$9)+--(J56='CONFIG (NÃO EDITAR)'!$B$10))</f>
        <v/>
      </c>
      <c r="L56" s="32">
        <f>IF(A56="","",K56/9)</f>
        <v/>
      </c>
      <c r="M56" s="32">
        <f>IF(A56="","",(--(B56='CONFIG (NÃO EDITAR)'!$B$2)+--(C56='CONFIG (NÃO EDITAR)'!$B$3))/2)</f>
        <v/>
      </c>
      <c r="N56" s="33">
        <f>IF(A56="","",(--(D56='CONFIG (NÃO EDITAR)'!$B$4)+--(E56='CONFIG (NÃO EDITAR)'!$B$5))/2)</f>
        <v/>
      </c>
      <c r="O56" s="69">
        <f>IF(A56="","",(--(F56='CONFIG (NÃO EDITAR)'!$B$6)+--(G56='CONFIG (NÃO EDITAR)'!$B$7))/2)</f>
        <v/>
      </c>
      <c r="P56" s="69">
        <f>IF(A56="","",(H56='CONFIG (NÃO EDITAR)'!$B$8)+0)</f>
        <v/>
      </c>
      <c r="Q56" s="69">
        <f>IF(A56="","",(--(I56='CONFIG (NÃO EDITAR)'!$B$9)+--(J56='CONFIG (NÃO EDITAR)'!$B$10))/2)</f>
        <v/>
      </c>
      <c r="R56" s="69">
        <f>IF(A56="","",(--(G56='CONFIG (NÃO EDITAR)'!$B$7)+--(H56='CONFIG (NÃO EDITAR)'!$B$8))/2)</f>
        <v/>
      </c>
      <c r="S56" s="69">
        <f>IF(A56="","",(--(I56='CONFIG (NÃO EDITAR)'!$B$9)+--(J56='CONFIG (NÃO EDITAR)'!$B$10))/2)</f>
        <v/>
      </c>
      <c r="T56" s="71">
        <f>IF(A56="","",(--(K56='CONFIG (NÃO EDITAR)'!$B$11)+--(L56='CONFIG (NÃO EDITAR)'!$B$12)+--(M56='CONFIG (NÃO EDITAR)'!$B$13))/3)</f>
        <v/>
      </c>
    </row>
    <row r="57">
      <c r="A57" s="5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>
        <f>IF(A57="","",--(B57='CONFIG (NÃO EDITAR)'!$B$2)+--(C57='CONFIG (NÃO EDITAR)'!$B$3)+--(D57='CONFIG (NÃO EDITAR)'!$B$4)+--(E57='CONFIG (NÃO EDITAR)'!$B$5)+--(F57='CONFIG (NÃO EDITAR)'!$B$6)+--(G57='CONFIG (NÃO EDITAR)'!$B$7)+--(H57='CONFIG (NÃO EDITAR)'!$B$8)+--(I57='CONFIG (NÃO EDITAR)'!$B$9)+--(J57='CONFIG (NÃO EDITAR)'!$B$10))</f>
        <v/>
      </c>
      <c r="L57" s="37">
        <f>IF(A57="","",K57/9)</f>
        <v/>
      </c>
      <c r="M57" s="37">
        <f>IF(A57="","",(--(B57='CONFIG (NÃO EDITAR)'!$B$2)+--(C57='CONFIG (NÃO EDITAR)'!$B$3))/2)</f>
        <v/>
      </c>
      <c r="N57" s="38">
        <f>IF(A57="","",(--(D57='CONFIG (NÃO EDITAR)'!$B$4)+--(E57='CONFIG (NÃO EDITAR)'!$B$5))/2)</f>
        <v/>
      </c>
      <c r="O57" s="70">
        <f>IF(A57="","",(--(F57='CONFIG (NÃO EDITAR)'!$B$6)+--(G57='CONFIG (NÃO EDITAR)'!$B$7))/2)</f>
        <v/>
      </c>
      <c r="P57" s="70">
        <f>IF(A57="","",(H57='CONFIG (NÃO EDITAR)'!$B$8)+0)</f>
        <v/>
      </c>
      <c r="Q57" s="70">
        <f>IF(A57="","",(--(I57='CONFIG (NÃO EDITAR)'!$B$9)+--(J57='CONFIG (NÃO EDITAR)'!$B$10))/2)</f>
        <v/>
      </c>
      <c r="R57" s="70">
        <f>IF(A57="","",(--(G57='CONFIG (NÃO EDITAR)'!$B$7)+--(H57='CONFIG (NÃO EDITAR)'!$B$8))/2)</f>
        <v/>
      </c>
      <c r="S57" s="70">
        <f>IF(A57="","",(--(I57='CONFIG (NÃO EDITAR)'!$B$9)+--(J57='CONFIG (NÃO EDITAR)'!$B$10))/2)</f>
        <v/>
      </c>
      <c r="T57" s="72">
        <f>IF(A57="","",(--(K57='CONFIG (NÃO EDITAR)'!$B$11)+--(L57='CONFIG (NÃO EDITAR)'!$B$12)+--(M57='CONFIG (NÃO EDITAR)'!$B$13))/3)</f>
        <v/>
      </c>
    </row>
  </sheetData>
  <mergeCells count="2">
    <mergeCell ref="A1:T2"/>
    <mergeCell ref="A4:T5"/>
  </mergeCells>
  <dataValidations count="1">
    <dataValidation sqref="B8:M57" showDropDown="0" showInputMessage="0" showErrorMessage="0" allowBlank="0" type="list">
      <formula1>"A,B,C,D"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6" t="inlineStr">
        <is>
          <t>PAINEL DA TURMA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">
        <f>IF('ANÁLISE COLETIVA'!B4="","",'ANÁLISE COLETIVA'!B4)</f>
        <v/>
      </c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18" t="inlineStr">
        <is>
          <t>Participantes</t>
        </is>
      </c>
      <c r="B5" s="2">
        <f>IF('ANÁLISE COLETIVA'!B6="","",'ANÁLISE COLETIVA'!B6)</f>
        <v/>
      </c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18" t="inlineStr">
        <is>
          <t>Maior consolidação</t>
        </is>
      </c>
      <c r="B6" s="2">
        <f>IF(COUNT('ANÁLISE COLETIVA'!I5:I9)=0,"",INDEX('ANÁLISE COLETIVA'!H5:H9,MATCH(MAX('ANÁLISE COLETIVA'!I5:I9),'ANÁLISE COLETIVA'!I5:I9,0)))</f>
        <v/>
      </c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18" t="inlineStr">
        <is>
          <t>Possível prioridade</t>
        </is>
      </c>
      <c r="B7" s="2">
        <f>IF(COUNT('ANÁLISE COLETIVA'!I5:I9)=0,"",INDEX('ANÁLISE COLETIVA'!H5:H9,MATCH(MIN('ANÁLISE COLETIVA'!I5:I9),'ANÁLISE COLETIVA'!I5:I9,0)))</f>
        <v/>
      </c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13" t="inlineStr">
        <is>
          <t>Eixo</t>
        </is>
      </c>
      <c r="B10" s="13" t="inlineStr">
        <is>
          <t>Resultado</t>
        </is>
      </c>
      <c r="C10" s="13" t="inlineStr">
        <is>
          <t>Minha decisão</t>
        </is>
      </c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Números naturais</t>
        </is>
      </c>
      <c r="B11" s="73">
        <f>IF('ANÁLISE COLETIVA'!I5="","",'ANÁLISE COLETIVA'!I5)</f>
        <v/>
      </c>
      <c r="C11" s="20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inlineStr">
        <is>
          <t>Frações</t>
        </is>
      </c>
      <c r="B12" s="73">
        <f>IF('ANÁLISE COLETIVA'!I6="","",'ANÁLISE COLETIVA'!I6)</f>
        <v/>
      </c>
      <c r="C12" s="21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Números decimais</t>
        </is>
      </c>
      <c r="B13" s="73">
        <f>IF('ANÁLISE COLETIVA'!I7="","",'ANÁLISE COLETIVA'!I7)</f>
        <v/>
      </c>
      <c r="C13" s="21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inlineStr">
        <is>
          <t>Porcentagem</t>
        </is>
      </c>
      <c r="B14" s="73">
        <f>IF('ANÁLISE COLETIVA'!I8="","",'ANÁLISE COLETIVA'!I8)</f>
        <v/>
      </c>
      <c r="C14" s="21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Geometria plana</t>
        </is>
      </c>
      <c r="B15" s="73">
        <f>IF('ANÁLISE COLETIVA'!I9="","",'ANÁLISE COLETIVA'!I9)</f>
        <v/>
      </c>
      <c r="C15" s="2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60" t="inlineStr">
        <is>
          <t>A planilha organiza evidências. A decisão pedagógica continua sendo do professor. Cruze percentuais, tipos de erro e observações da aplicação.</t>
        </is>
      </c>
    </row>
    <row r="19"/>
    <row r="20"/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</sheetData>
  <mergeCells count="2">
    <mergeCell ref="A18:J20"/>
    <mergeCell ref="A1:J2"/>
  </mergeCells>
  <dataValidations count="1">
    <dataValidation sqref="C11:C15" showDropDown="0" showInputMessage="0" showErrorMessage="0" allowBlank="0" type="list">
      <formula1>"Avançar,Retomada pontual,Retomar / investigar"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27" customWidth="1" min="4" max="4"/>
    <col width="18" customWidth="1" min="5" max="5"/>
    <col width="18" customWidth="1" min="6" max="6"/>
    <col width="20" customWidth="1" min="7" max="7"/>
    <col width="18" customWidth="1" min="8" max="8"/>
  </cols>
  <sheetData>
    <row r="1">
      <c r="A1" s="13" t="inlineStr">
        <is>
          <t>Questão</t>
        </is>
      </c>
      <c r="B1" s="13" t="inlineStr">
        <is>
          <t>Gabarito</t>
        </is>
      </c>
      <c r="C1" s="13" t="inlineStr">
        <is>
          <t>Eixo</t>
        </is>
      </c>
      <c r="D1" s="13" t="inlineStr">
        <is>
          <t>Observação</t>
        </is>
      </c>
      <c r="E1" s="13" t="inlineStr">
        <is>
          <t>Uso</t>
        </is>
      </c>
      <c r="F1" s="13" t="inlineStr">
        <is>
          <t>Parâmetro</t>
        </is>
      </c>
      <c r="G1" s="13" t="inlineStr">
        <is>
          <t>Faixa</t>
        </is>
      </c>
      <c r="H1" s="13" t="inlineStr">
        <is>
          <t>Valor</t>
        </is>
      </c>
    </row>
    <row r="2">
      <c r="A2" s="2" t="inlineStr">
        <is>
          <t>Q1</t>
        </is>
      </c>
      <c r="B2" s="2" t="inlineStr">
        <is>
          <t>C</t>
        </is>
      </c>
      <c r="C2" s="2" t="inlineStr">
        <is>
          <t>Números naturais</t>
        </is>
      </c>
      <c r="D2" s="2" t="inlineStr">
        <is>
          <t>Valor posicional</t>
        </is>
      </c>
      <c r="E2" s="2" t="inlineStr">
        <is>
          <t>Objetiva</t>
        </is>
      </c>
      <c r="F2" s="2" t="n"/>
      <c r="G2" s="2" t="inlineStr">
        <is>
          <t>Consolidação</t>
        </is>
      </c>
      <c r="H2" s="74" t="n">
        <v>0.8</v>
      </c>
    </row>
    <row r="3">
      <c r="A3" s="2" t="inlineStr">
        <is>
          <t>Q2</t>
        </is>
      </c>
      <c r="B3" s="2" t="inlineStr">
        <is>
          <t>C</t>
        </is>
      </c>
      <c r="C3" s="2" t="inlineStr">
        <is>
          <t>Números naturais</t>
        </is>
      </c>
      <c r="D3" s="2" t="inlineStr">
        <is>
          <t>Múltiplos comuns</t>
        </is>
      </c>
      <c r="E3" s="2" t="inlineStr">
        <is>
          <t>Objetiva</t>
        </is>
      </c>
      <c r="F3" s="2" t="n"/>
      <c r="G3" s="2" t="inlineStr">
        <is>
          <t>Atenção</t>
        </is>
      </c>
      <c r="H3" s="74" t="n">
        <v>0.6</v>
      </c>
    </row>
    <row r="4">
      <c r="A4" s="2" t="inlineStr">
        <is>
          <t>Q3</t>
        </is>
      </c>
      <c r="B4" s="2" t="inlineStr">
        <is>
          <t>A</t>
        </is>
      </c>
      <c r="C4" s="2" t="inlineStr">
        <is>
          <t>Frações</t>
        </is>
      </c>
      <c r="D4" s="2" t="inlineStr">
        <is>
          <t>Comparação de frações</t>
        </is>
      </c>
      <c r="E4" s="2" t="inlineStr">
        <is>
          <t>Objetiva</t>
        </is>
      </c>
      <c r="F4" s="2" t="n"/>
      <c r="G4" s="2" t="n"/>
      <c r="H4" s="2" t="n"/>
    </row>
    <row r="5">
      <c r="A5" s="2" t="inlineStr">
        <is>
          <t>Q4</t>
        </is>
      </c>
      <c r="B5" s="2" t="inlineStr">
        <is>
          <t>B</t>
        </is>
      </c>
      <c r="C5" s="2" t="inlineStr">
        <is>
          <t>Frações</t>
        </is>
      </c>
      <c r="D5" s="2" t="inlineStr">
        <is>
          <t>Adição de frações</t>
        </is>
      </c>
      <c r="E5" s="2" t="inlineStr">
        <is>
          <t>Objetiva</t>
        </is>
      </c>
      <c r="F5" s="2" t="n"/>
      <c r="G5" s="2" t="n"/>
      <c r="H5" s="2" t="n"/>
    </row>
    <row r="6">
      <c r="A6" s="2" t="inlineStr">
        <is>
          <t>Q5</t>
        </is>
      </c>
      <c r="B6" s="2" t="inlineStr">
        <is>
          <t>A</t>
        </is>
      </c>
      <c r="C6" s="2" t="inlineStr">
        <is>
          <t>Números decimais</t>
        </is>
      </c>
      <c r="D6" s="2" t="inlineStr">
        <is>
          <t>Adição de decimais</t>
        </is>
      </c>
      <c r="E6" s="2" t="inlineStr">
        <is>
          <t>Objetiva</t>
        </is>
      </c>
      <c r="F6" s="2" t="n"/>
      <c r="G6" s="2" t="n"/>
      <c r="H6" s="2" t="n"/>
    </row>
    <row r="7">
      <c r="A7" s="2" t="inlineStr">
        <is>
          <t>Q6</t>
        </is>
      </c>
      <c r="B7" s="2" t="inlineStr">
        <is>
          <t>A</t>
        </is>
      </c>
      <c r="C7" s="2" t="inlineStr">
        <is>
          <t>Números decimais</t>
        </is>
      </c>
      <c r="D7" s="2" t="inlineStr">
        <is>
          <t>Relação decimal-fração</t>
        </is>
      </c>
      <c r="E7" s="2" t="inlineStr">
        <is>
          <t>Objetiva</t>
        </is>
      </c>
      <c r="F7" s="2" t="n"/>
      <c r="G7" s="2" t="n"/>
      <c r="H7" s="2" t="n"/>
    </row>
    <row r="8">
      <c r="A8" s="2" t="inlineStr">
        <is>
          <t>Q7</t>
        </is>
      </c>
      <c r="B8" s="2" t="inlineStr">
        <is>
          <t>A</t>
        </is>
      </c>
      <c r="C8" s="2" t="inlineStr">
        <is>
          <t>Porcentagem</t>
        </is>
      </c>
      <c r="D8" s="2" t="inlineStr">
        <is>
          <t>Porcentagem em contexto</t>
        </is>
      </c>
      <c r="E8" s="2" t="inlineStr">
        <is>
          <t>Objetiva</t>
        </is>
      </c>
      <c r="F8" s="2" t="n"/>
      <c r="G8" s="2" t="n"/>
      <c r="H8" s="2" t="n"/>
    </row>
    <row r="9">
      <c r="A9" s="2" t="inlineStr">
        <is>
          <t>Q8</t>
        </is>
      </c>
      <c r="B9" s="2" t="inlineStr">
        <is>
          <t>B</t>
        </is>
      </c>
      <c r="C9" s="2" t="inlineStr">
        <is>
          <t>Geometria plana</t>
        </is>
      </c>
      <c r="D9" s="2" t="inlineStr">
        <is>
          <t>Classificação de ângulos</t>
        </is>
      </c>
      <c r="E9" s="2" t="inlineStr">
        <is>
          <t>Objetiva</t>
        </is>
      </c>
      <c r="F9" s="2" t="n"/>
      <c r="G9" s="2" t="n"/>
      <c r="H9" s="2" t="n"/>
    </row>
    <row r="10">
      <c r="A10" s="2" t="inlineStr">
        <is>
          <t>Q9</t>
        </is>
      </c>
      <c r="B10" s="2" t="inlineStr">
        <is>
          <t>B</t>
        </is>
      </c>
      <c r="C10" s="2" t="inlineStr">
        <is>
          <t>Geometria plana</t>
        </is>
      </c>
      <c r="D10" s="2" t="inlineStr">
        <is>
          <t>Classificação de polígonos</t>
        </is>
      </c>
      <c r="E10" s="2" t="inlineStr">
        <is>
          <t>Objetiva</t>
        </is>
      </c>
      <c r="F10" s="2" t="n"/>
      <c r="G10" s="2" t="n"/>
      <c r="H10" s="2" t="n"/>
    </row>
    <row r="11">
      <c r="A11" s="2" t="n"/>
      <c r="B11" s="2" t="inlineStr">
        <is>
          <t>B</t>
        </is>
      </c>
      <c r="C11" s="2" t="inlineStr">
        <is>
          <t>Geometria plana</t>
        </is>
      </c>
      <c r="D11" s="2" t="inlineStr">
        <is>
          <t>Classificação de ângulos</t>
        </is>
      </c>
      <c r="E11" s="2" t="inlineStr">
        <is>
          <t>Objetiva</t>
        </is>
      </c>
      <c r="F11" s="2" t="n"/>
      <c r="G11" s="2" t="n"/>
      <c r="H11" s="2" t="n"/>
    </row>
    <row r="12">
      <c r="A12" s="2" t="n"/>
      <c r="B12" s="2" t="inlineStr">
        <is>
          <t>B</t>
        </is>
      </c>
      <c r="C12" s="2" t="inlineStr">
        <is>
          <t>Geometria plana</t>
        </is>
      </c>
      <c r="D12" s="2" t="inlineStr">
        <is>
          <t>Classificação de polígonos</t>
        </is>
      </c>
      <c r="E12" s="2" t="inlineStr">
        <is>
          <t>Objetiva</t>
        </is>
      </c>
      <c r="F12" s="2" t="n"/>
      <c r="G12" s="2" t="n"/>
      <c r="H12" s="2" t="n"/>
    </row>
    <row r="13">
      <c r="A13" s="2" t="n"/>
      <c r="B13" s="2" t="inlineStr">
        <is>
          <t>B</t>
        </is>
      </c>
      <c r="C13" s="2" t="inlineStr">
        <is>
          <t>Geometria plana</t>
        </is>
      </c>
      <c r="D13" s="2" t="inlineStr">
        <is>
          <t>Perímetro do retângulo</t>
        </is>
      </c>
      <c r="E13" s="2" t="inlineStr">
        <is>
          <t>Objetiva</t>
        </is>
      </c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62" t="inlineStr">
        <is>
          <t>ABA TÉCNICA — NÃO ALTERE GABARITOS, EIXOS OU PARÂMETROS. Mudanças aqui afetam todos os resultados.</t>
        </is>
      </c>
    </row>
    <row r="16"/>
  </sheetData>
  <mergeCells count="1">
    <mergeCell ref="A15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2026-09-06T02:22:56Z</dcterms:created>
  <dcterms:modified xmlns:dcterms="http://purl.org/dc/terms/" xmlns:xsi="http://www.w3.org/2001/XMLSchema-instance" xsi:type="dcterms:W3CDTF">2026-09-06T04:55:47Z</dcterms:modified>
</cp:coreProperties>
</file>